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655" activeTab="0"/>
  </bookViews>
  <sheets>
    <sheet name="Arkusz1" sheetId="1" r:id="rId1"/>
    <sheet name="Arkusz2" sheetId="2" r:id="rId2"/>
  </sheets>
  <definedNames>
    <definedName name="_xlnm.Print_Area" localSheetId="0">'Arkusz1'!$A$1:$F$40</definedName>
  </definedNames>
  <calcPr fullCalcOnLoad="1"/>
</workbook>
</file>

<file path=xl/sharedStrings.xml><?xml version="1.0" encoding="utf-8"?>
<sst xmlns="http://schemas.openxmlformats.org/spreadsheetml/2006/main" count="130" uniqueCount="72">
  <si>
    <t xml:space="preserve"> </t>
  </si>
  <si>
    <t>Lp</t>
  </si>
  <si>
    <t>PRZEDMIOT ZAMÓWIENIA</t>
  </si>
  <si>
    <t>WARTOŚĆ</t>
  </si>
  <si>
    <t>1.</t>
  </si>
  <si>
    <t>2.</t>
  </si>
  <si>
    <t>ZA J.M.</t>
  </si>
  <si>
    <t>zł</t>
  </si>
  <si>
    <t>........................................................................</t>
  </si>
  <si>
    <t>UWAGI:</t>
  </si>
  <si>
    <t>szt.</t>
  </si>
  <si>
    <t>J.M.</t>
  </si>
  <si>
    <t xml:space="preserve"> NETTO</t>
  </si>
  <si>
    <t xml:space="preserve">CENA </t>
  </si>
  <si>
    <t xml:space="preserve">RAZEM WARTOŚĆ NETTO (ZŁ) </t>
  </si>
  <si>
    <t>(Wykonawca)</t>
  </si>
  <si>
    <t xml:space="preserve">            (Miejsce i data)</t>
  </si>
  <si>
    <t xml:space="preserve">FORMULARZ CENOWY- OPIS PRZEDMIOTU ZAMÓWIENIA </t>
  </si>
  <si>
    <t xml:space="preserve">LICZBA </t>
  </si>
  <si>
    <t>3. Wartości netto i brutto należy zaokrąglić do 2 miejsc po przecinku.</t>
  </si>
  <si>
    <t>3.</t>
  </si>
  <si>
    <t>4.</t>
  </si>
  <si>
    <t>5.</t>
  </si>
  <si>
    <t>Załącznik nr 1</t>
  </si>
  <si>
    <t xml:space="preserve">(Nazwisko imię lub/i podpis uprawnionego przedstawiciela Wykonawcy) </t>
  </si>
  <si>
    <t>(Tabelę należy przystosować do wykonywania obliczeń)</t>
  </si>
  <si>
    <t>Kraków, .......................</t>
  </si>
  <si>
    <t>6.</t>
  </si>
  <si>
    <t>Oświadczam, że:</t>
  </si>
  <si>
    <t>zapoznaliśmy się wymaganiami i postanowieniami zawartymi w treści Zaproszenia do złożenia oferty, uzyskując niezbędne informacje do przygotowania oferty,</t>
  </si>
  <si>
    <t xml:space="preserve"> posiadamy uprawnienia do wykonywania czynności objętych zamówieniem,</t>
  </si>
  <si>
    <t xml:space="preserve"> posiadamy wiedzę i doświadczenie gwarantujące prawidłowe wykonanie zamówienia,</t>
  </si>
  <si>
    <t xml:space="preserve">dysponujemy odpowiednim potencjałem technicznym oraz osobami zdolnymi do wykonania zamówienia, </t>
  </si>
  <si>
    <t>znajdujemy się w sytuacji ekonomicznej i finansowej umożliwiającej realizację zamówienia w wyznaczonym terminie,</t>
  </si>
  <si>
    <t>*</t>
  </si>
  <si>
    <r>
      <t xml:space="preserve">.................................................................. </t>
    </r>
    <r>
      <rPr>
        <b/>
        <sz val="10"/>
        <rFont val="Times New Roman"/>
        <family val="1"/>
      </rPr>
      <t>REGON</t>
    </r>
    <r>
      <rPr>
        <sz val="10"/>
        <rFont val="Times New Roman"/>
        <family val="1"/>
      </rPr>
      <t xml:space="preserve"> ……………………..</t>
    </r>
  </si>
  <si>
    <t>Okna PCV o wym 146 x 109 cm</t>
  </si>
  <si>
    <t>Okna PCV o wym 109 x 99 cm</t>
  </si>
  <si>
    <t>Okna PCV o wym 178 x 125 cm</t>
  </si>
  <si>
    <t>Okna PCV o wym 207 x 126 cm</t>
  </si>
  <si>
    <t>Okna PCV o wym 126 x 207 cm</t>
  </si>
  <si>
    <t>Mycie okien wraz z czyszczeniem powierzchni naświetli - piwnica</t>
  </si>
  <si>
    <t xml:space="preserve">Mycie okien - piwnica/schron </t>
  </si>
  <si>
    <t>razem:</t>
  </si>
  <si>
    <t>OKIEN</t>
  </si>
  <si>
    <t>1. W kolumnie 3 podano całkowitą liczbę okien na poszczególnych kondygnacjach. Zamawiający wskaże każdorazowo przed przystąpieniem do realizacji zamówienia położenie i liczbę okien do umycia.</t>
  </si>
  <si>
    <t xml:space="preserve">OGÓŁEM WARTOŚĆ NETTO (ZŁ) </t>
  </si>
  <si>
    <t xml:space="preserve">OGÓŁEM WARTOŚĆ BRUTTO (ZŁ) </t>
  </si>
  <si>
    <t>LICZBA AKCJI MYCIA OKIEN</t>
  </si>
  <si>
    <t>2. Cenę netto za jednostkę miary w kolumnie 5 należy ustalić z uwzględnieniem wszystkich spodziewanych kosztów ponoszonych dla realizacji zamówienia, w tym wynagrodzenia pracowników, kosztów używanych środków czystości i sprzętu.</t>
  </si>
  <si>
    <t>Mycie okien wraz z parapetami - parter</t>
  </si>
  <si>
    <t>Mycie okien wraz z parapetami  - I piętro</t>
  </si>
  <si>
    <t>Mycie okien wraz z parapetami  - II piętro</t>
  </si>
  <si>
    <t>UWSz- Porównanie ofert</t>
  </si>
  <si>
    <t>2-PROMOS</t>
  </si>
  <si>
    <t>3- Amlux</t>
  </si>
  <si>
    <t>powierzchnia</t>
  </si>
  <si>
    <t>łączna okien 2-str.</t>
  </si>
  <si>
    <t>cena netto</t>
  </si>
  <si>
    <t>za 1 m2</t>
  </si>
  <si>
    <t>Rynkowa</t>
  </si>
  <si>
    <t>WOA/271-08/15 - mycie okien</t>
  </si>
  <si>
    <t>cena rynkowa netto z OKE Jaworzno z listopada 2014</t>
  </si>
  <si>
    <t>1-Dbamy o czystość</t>
  </si>
  <si>
    <t>euro</t>
  </si>
  <si>
    <t>zobowiązujemy się, w przypadku wyboru naszej oferty do realizacji zamówienia w wyznaczonym terminie,</t>
  </si>
  <si>
    <t xml:space="preserve"> WARTOŚĆ BRUTTO (ZŁ) </t>
  </si>
  <si>
    <t xml:space="preserve"> nie podlegamy wykluczeniu z postępowań o udzielenie zamówień publicznych na podstawie przesłanek określonych w ustawie Prawo zamówień publicznych,</t>
  </si>
  <si>
    <t>poniesiemy odpowiedzialność za osoby, którymi się posługujemy przy wykonywaniu umowy w szczególności z tytułu  ewentualnych wypadków przy pracy, do których doszłoby na terenie Zamawiającego w związku z wykonywaniem przedmiotu zamówienia oraz odpowiadamy za posiadanie przez tych pracowników aktualnych szkoleń, pozwoleń, środków ochrony osobistej oraz ubezpieczeń wymaganych przepisami.</t>
  </si>
  <si>
    <t>Uwaga: oryginał podpisanego dokumentu należy dostarczyć do Zamawiającego przed rozpoczęciem realizacji zamówienia.</t>
  </si>
  <si>
    <t xml:space="preserve">                   WOA/261-10/18- mycie okien 2018</t>
  </si>
  <si>
    <t>(dotyczy wykonawcy, który złoży najkorzystniejszą ofertę)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</si>
</sst>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4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E"/>
      <family val="0"/>
    </font>
    <font>
      <i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2" fontId="10" fillId="0" borderId="16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Alignment="1">
      <alignment wrapText="1"/>
    </xf>
    <xf numFmtId="0" fontId="12" fillId="0" borderId="18" xfId="0" applyFont="1" applyBorder="1" applyAlignment="1">
      <alignment wrapText="1"/>
    </xf>
    <xf numFmtId="0" fontId="13" fillId="0" borderId="14" xfId="0" applyFont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8" xfId="0" applyFont="1" applyBorder="1" applyAlignment="1">
      <alignment horizontal="right" wrapText="1"/>
    </xf>
    <xf numFmtId="0" fontId="16" fillId="0" borderId="13" xfId="0" applyFont="1" applyBorder="1" applyAlignment="1">
      <alignment horizontal="left"/>
    </xf>
    <xf numFmtId="2" fontId="12" fillId="0" borderId="17" xfId="0" applyNumberFormat="1" applyFont="1" applyBorder="1" applyAlignment="1">
      <alignment/>
    </xf>
    <xf numFmtId="0" fontId="17" fillId="0" borderId="0" xfId="0" applyFont="1" applyAlignment="1">
      <alignment/>
    </xf>
    <xf numFmtId="2" fontId="3" fillId="0" borderId="16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/>
    </xf>
    <xf numFmtId="2" fontId="10" fillId="33" borderId="16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2" fontId="10" fillId="33" borderId="15" xfId="0" applyNumberFormat="1" applyFont="1" applyFill="1" applyBorder="1" applyAlignment="1">
      <alignment/>
    </xf>
    <xf numFmtId="2" fontId="10" fillId="33" borderId="17" xfId="0" applyNumberFormat="1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2" fontId="10" fillId="0" borderId="31" xfId="0" applyNumberFormat="1" applyFont="1" applyBorder="1" applyAlignment="1">
      <alignment/>
    </xf>
    <xf numFmtId="0" fontId="3" fillId="34" borderId="32" xfId="0" applyFont="1" applyFill="1" applyBorder="1" applyAlignment="1">
      <alignment horizontal="center"/>
    </xf>
    <xf numFmtId="2" fontId="3" fillId="34" borderId="33" xfId="0" applyNumberFormat="1" applyFont="1" applyFill="1" applyBorder="1" applyAlignment="1">
      <alignment/>
    </xf>
    <xf numFmtId="2" fontId="10" fillId="34" borderId="34" xfId="0" applyNumberFormat="1" applyFont="1" applyFill="1" applyBorder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Border="1" applyAlignment="1">
      <alignment vertical="top" wrapText="1"/>
    </xf>
    <xf numFmtId="0" fontId="3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D44" sqref="D44"/>
    </sheetView>
  </sheetViews>
  <sheetFormatPr defaultColWidth="9.00390625" defaultRowHeight="12.75"/>
  <cols>
    <col min="1" max="1" width="4.875" style="3" customWidth="1"/>
    <col min="2" max="2" width="61.375" style="1" customWidth="1"/>
    <col min="3" max="3" width="14.00390625" style="2" customWidth="1"/>
    <col min="4" max="4" width="5.875" style="2" customWidth="1"/>
    <col min="5" max="5" width="10.875" style="1" customWidth="1"/>
    <col min="6" max="6" width="20.125" style="1" customWidth="1"/>
    <col min="7" max="7" width="18.875" style="1" customWidth="1"/>
    <col min="8" max="8" width="9.125" style="1" customWidth="1"/>
    <col min="9" max="9" width="11.625" style="1" bestFit="1" customWidth="1"/>
    <col min="10" max="16384" width="9.125" style="1" customWidth="1"/>
  </cols>
  <sheetData>
    <row r="1" spans="1:2" ht="12.75">
      <c r="A1" s="2"/>
      <c r="B1" s="1" t="s">
        <v>23</v>
      </c>
    </row>
    <row r="2" spans="1:6" ht="63" customHeight="1">
      <c r="A2" s="4"/>
      <c r="B2" s="5" t="s">
        <v>35</v>
      </c>
      <c r="C2" s="4"/>
      <c r="D2" s="4"/>
      <c r="E2" s="11" t="s">
        <v>26</v>
      </c>
      <c r="F2" s="5"/>
    </row>
    <row r="3" spans="1:6" ht="15" customHeight="1">
      <c r="A3" s="4"/>
      <c r="B3" s="5" t="s">
        <v>15</v>
      </c>
      <c r="C3" s="4"/>
      <c r="D3" s="4"/>
      <c r="E3" s="5" t="s">
        <v>16</v>
      </c>
      <c r="F3" s="5"/>
    </row>
    <row r="4" spans="1:6" ht="15" customHeight="1">
      <c r="A4" s="4"/>
      <c r="B4" s="6" t="s">
        <v>17</v>
      </c>
      <c r="C4" s="7"/>
      <c r="D4" s="7"/>
      <c r="E4" s="5"/>
      <c r="F4" s="5"/>
    </row>
    <row r="5" spans="1:6" ht="15" customHeight="1" thickBot="1">
      <c r="A5" s="4"/>
      <c r="B5" s="9"/>
      <c r="C5" s="4"/>
      <c r="D5" s="4"/>
      <c r="F5" s="16" t="s">
        <v>70</v>
      </c>
    </row>
    <row r="6" spans="1:6" ht="15" customHeight="1">
      <c r="A6" s="85"/>
      <c r="B6" s="86"/>
      <c r="C6" s="87" t="s">
        <v>18</v>
      </c>
      <c r="D6" s="88"/>
      <c r="E6" s="88" t="s">
        <v>13</v>
      </c>
      <c r="F6" s="89"/>
    </row>
    <row r="7" spans="1:6" ht="15" customHeight="1">
      <c r="A7" s="90" t="s">
        <v>1</v>
      </c>
      <c r="B7" s="91" t="s">
        <v>2</v>
      </c>
      <c r="C7" s="92" t="s">
        <v>44</v>
      </c>
      <c r="D7" s="93" t="s">
        <v>11</v>
      </c>
      <c r="E7" s="93" t="s">
        <v>12</v>
      </c>
      <c r="F7" s="94" t="s">
        <v>3</v>
      </c>
    </row>
    <row r="8" spans="1:6" ht="15" customHeight="1">
      <c r="A8" s="90"/>
      <c r="B8" s="91"/>
      <c r="C8" s="95"/>
      <c r="D8" s="93"/>
      <c r="E8" s="93" t="s">
        <v>6</v>
      </c>
      <c r="F8" s="94" t="s">
        <v>7</v>
      </c>
    </row>
    <row r="9" spans="1:6" ht="15" customHeight="1">
      <c r="A9" s="84">
        <v>1</v>
      </c>
      <c r="B9" s="96">
        <v>2</v>
      </c>
      <c r="C9" s="84">
        <v>3</v>
      </c>
      <c r="D9" s="84">
        <v>4</v>
      </c>
      <c r="E9" s="84">
        <v>5</v>
      </c>
      <c r="F9" s="84">
        <v>6</v>
      </c>
    </row>
    <row r="10" spans="1:6" ht="24" customHeight="1">
      <c r="A10" s="18" t="s">
        <v>4</v>
      </c>
      <c r="B10" s="31" t="s">
        <v>41</v>
      </c>
      <c r="C10" s="33">
        <v>12</v>
      </c>
      <c r="D10" s="18" t="s">
        <v>10</v>
      </c>
      <c r="E10" s="27"/>
      <c r="F10" s="24">
        <f>C10*E10</f>
        <v>0</v>
      </c>
    </row>
    <row r="11" spans="1:6" ht="21" customHeight="1">
      <c r="A11" s="17"/>
      <c r="B11" s="32" t="s">
        <v>36</v>
      </c>
      <c r="C11" s="34"/>
      <c r="D11" s="19"/>
      <c r="E11" s="20"/>
      <c r="F11" s="25"/>
    </row>
    <row r="12" spans="1:6" ht="23.25" customHeight="1">
      <c r="A12" s="18" t="s">
        <v>5</v>
      </c>
      <c r="B12" s="31" t="s">
        <v>42</v>
      </c>
      <c r="C12" s="33">
        <v>2</v>
      </c>
      <c r="D12" s="18" t="s">
        <v>10</v>
      </c>
      <c r="E12" s="27"/>
      <c r="F12" s="24">
        <f>C12*E12</f>
        <v>0</v>
      </c>
    </row>
    <row r="13" spans="1:6" ht="15" customHeight="1">
      <c r="A13" s="17"/>
      <c r="B13" s="32" t="s">
        <v>37</v>
      </c>
      <c r="C13" s="34"/>
      <c r="D13" s="19"/>
      <c r="E13" s="20"/>
      <c r="F13" s="25"/>
    </row>
    <row r="14" spans="1:6" ht="20.25" customHeight="1">
      <c r="A14" s="18" t="s">
        <v>20</v>
      </c>
      <c r="B14" s="31" t="s">
        <v>50</v>
      </c>
      <c r="C14" s="33">
        <v>35</v>
      </c>
      <c r="D14" s="18" t="s">
        <v>10</v>
      </c>
      <c r="E14" s="27"/>
      <c r="F14" s="24">
        <f>C14*E14</f>
        <v>0</v>
      </c>
    </row>
    <row r="15" spans="1:6" ht="18.75" customHeight="1">
      <c r="A15" s="17"/>
      <c r="B15" s="32" t="s">
        <v>38</v>
      </c>
      <c r="C15" s="34"/>
      <c r="D15" s="19"/>
      <c r="E15" s="20"/>
      <c r="F15" s="25"/>
    </row>
    <row r="16" spans="1:6" ht="18.75" customHeight="1">
      <c r="A16" s="18" t="s">
        <v>21</v>
      </c>
      <c r="B16" s="31" t="s">
        <v>51</v>
      </c>
      <c r="C16" s="33">
        <v>36</v>
      </c>
      <c r="D16" s="18" t="s">
        <v>10</v>
      </c>
      <c r="E16" s="27"/>
      <c r="F16" s="24">
        <f>C16*E16</f>
        <v>0</v>
      </c>
    </row>
    <row r="17" spans="1:6" ht="18.75" customHeight="1">
      <c r="A17" s="17"/>
      <c r="B17" s="32" t="s">
        <v>39</v>
      </c>
      <c r="C17" s="34"/>
      <c r="D17" s="19"/>
      <c r="E17" s="20"/>
      <c r="F17" s="25"/>
    </row>
    <row r="18" spans="1:6" ht="18.75" customHeight="1">
      <c r="A18" s="18" t="s">
        <v>22</v>
      </c>
      <c r="B18" s="31" t="s">
        <v>52</v>
      </c>
      <c r="C18" s="33">
        <v>46</v>
      </c>
      <c r="D18" s="18" t="s">
        <v>10</v>
      </c>
      <c r="E18" s="27"/>
      <c r="F18" s="24">
        <f>C18*E18</f>
        <v>0</v>
      </c>
    </row>
    <row r="19" spans="1:6" ht="18" customHeight="1">
      <c r="A19" s="17"/>
      <c r="B19" s="32" t="s">
        <v>40</v>
      </c>
      <c r="C19" s="34"/>
      <c r="D19" s="10"/>
      <c r="E19" s="98"/>
      <c r="F19" s="79"/>
    </row>
    <row r="20" spans="1:6" ht="18.75" customHeight="1" thickBot="1">
      <c r="A20" s="18"/>
      <c r="B20" s="41" t="s">
        <v>43</v>
      </c>
      <c r="C20" s="97">
        <f>SUM(C10:C19)</f>
        <v>131</v>
      </c>
      <c r="D20" s="102"/>
      <c r="E20" s="103"/>
      <c r="F20" s="104"/>
    </row>
    <row r="21" spans="1:6" ht="18" customHeight="1" thickBot="1">
      <c r="A21" s="4"/>
      <c r="B21" s="28"/>
      <c r="C21" s="23"/>
      <c r="D21" s="99"/>
      <c r="E21" s="100" t="s">
        <v>14</v>
      </c>
      <c r="F21" s="101">
        <f>SUM(F10:F19)</f>
        <v>0</v>
      </c>
    </row>
    <row r="22" spans="1:6" ht="18.75" customHeight="1" thickBot="1">
      <c r="A22" s="4"/>
      <c r="B22" s="22" t="s">
        <v>25</v>
      </c>
      <c r="C22" s="14"/>
      <c r="D22" s="12"/>
      <c r="E22" s="13" t="s">
        <v>66</v>
      </c>
      <c r="F22" s="26">
        <f>F21*1.23</f>
        <v>0</v>
      </c>
    </row>
    <row r="23" spans="1:6" ht="15" customHeight="1">
      <c r="A23" s="4"/>
      <c r="B23" s="37" t="s">
        <v>9</v>
      </c>
      <c r="C23" s="7"/>
      <c r="D23" s="7"/>
      <c r="E23" s="38" t="s">
        <v>0</v>
      </c>
      <c r="F23" s="39" t="s">
        <v>0</v>
      </c>
    </row>
    <row r="24" spans="1:6" ht="51" customHeight="1">
      <c r="A24" s="4"/>
      <c r="B24" s="109" t="s">
        <v>45</v>
      </c>
      <c r="C24" s="110"/>
      <c r="D24" s="110"/>
      <c r="E24" s="110"/>
      <c r="F24" s="110"/>
    </row>
    <row r="25" spans="1:6" ht="32.25" customHeight="1">
      <c r="A25" s="4"/>
      <c r="B25" s="111" t="s">
        <v>49</v>
      </c>
      <c r="C25" s="108"/>
      <c r="D25" s="108"/>
      <c r="E25" s="108"/>
      <c r="F25" s="108"/>
    </row>
    <row r="26" spans="1:6" ht="24" customHeight="1">
      <c r="A26" s="4"/>
      <c r="B26" s="111" t="s">
        <v>19</v>
      </c>
      <c r="C26" s="108"/>
      <c r="D26" s="108"/>
      <c r="E26" s="108"/>
      <c r="F26" s="108"/>
    </row>
    <row r="27" spans="1:6" ht="15" customHeight="1">
      <c r="A27" s="4"/>
      <c r="B27" s="35" t="s">
        <v>28</v>
      </c>
      <c r="C27" s="7"/>
      <c r="D27" s="7"/>
      <c r="E27" s="40"/>
      <c r="F27" s="40"/>
    </row>
    <row r="28" spans="1:6" ht="30.75" customHeight="1">
      <c r="A28" s="36" t="s">
        <v>34</v>
      </c>
      <c r="B28" s="107" t="s">
        <v>29</v>
      </c>
      <c r="C28" s="108"/>
      <c r="D28" s="108"/>
      <c r="E28" s="108"/>
      <c r="F28" s="108"/>
    </row>
    <row r="29" spans="1:6" ht="18" customHeight="1">
      <c r="A29" s="36" t="s">
        <v>34</v>
      </c>
      <c r="B29" s="107" t="s">
        <v>30</v>
      </c>
      <c r="C29" s="108"/>
      <c r="D29" s="108"/>
      <c r="E29" s="108"/>
      <c r="F29" s="108"/>
    </row>
    <row r="30" spans="1:6" ht="18" customHeight="1">
      <c r="A30" s="36" t="s">
        <v>34</v>
      </c>
      <c r="B30" s="107" t="s">
        <v>31</v>
      </c>
      <c r="C30" s="108"/>
      <c r="D30" s="108"/>
      <c r="E30" s="108"/>
      <c r="F30" s="108"/>
    </row>
    <row r="31" spans="1:6" ht="16.5" customHeight="1">
      <c r="A31" s="36" t="s">
        <v>34</v>
      </c>
      <c r="B31" s="107" t="s">
        <v>32</v>
      </c>
      <c r="C31" s="108"/>
      <c r="D31" s="108"/>
      <c r="E31" s="108"/>
      <c r="F31" s="108"/>
    </row>
    <row r="32" spans="1:6" ht="15" customHeight="1">
      <c r="A32" s="36" t="s">
        <v>34</v>
      </c>
      <c r="B32" s="107" t="s">
        <v>33</v>
      </c>
      <c r="C32" s="108"/>
      <c r="D32" s="108"/>
      <c r="E32" s="108"/>
      <c r="F32" s="108"/>
    </row>
    <row r="33" spans="1:6" ht="33" customHeight="1">
      <c r="A33" s="36" t="s">
        <v>34</v>
      </c>
      <c r="B33" s="107" t="s">
        <v>67</v>
      </c>
      <c r="C33" s="108"/>
      <c r="D33" s="108"/>
      <c r="E33" s="108"/>
      <c r="F33" s="108"/>
    </row>
    <row r="34" spans="1:6" ht="24.75" customHeight="1">
      <c r="A34" s="36" t="s">
        <v>34</v>
      </c>
      <c r="B34" s="107" t="s">
        <v>65</v>
      </c>
      <c r="C34" s="108"/>
      <c r="D34" s="108"/>
      <c r="E34" s="108"/>
      <c r="F34" s="108"/>
    </row>
    <row r="35" spans="1:6" ht="61.5" customHeight="1">
      <c r="A35" s="36" t="s">
        <v>34</v>
      </c>
      <c r="B35" s="105" t="s">
        <v>68</v>
      </c>
      <c r="C35" s="106"/>
      <c r="D35" s="106"/>
      <c r="E35" s="106"/>
      <c r="F35" s="106"/>
    </row>
    <row r="36" spans="1:6" ht="15" customHeight="1">
      <c r="A36" s="4"/>
      <c r="B36" s="29"/>
      <c r="C36" s="30"/>
      <c r="D36" s="30"/>
      <c r="E36" s="30"/>
      <c r="F36" s="30"/>
    </row>
    <row r="37" spans="1:6" ht="15" customHeight="1">
      <c r="A37" s="4"/>
      <c r="B37" s="29"/>
      <c r="C37" s="30"/>
      <c r="D37" s="30"/>
      <c r="E37" s="30"/>
      <c r="F37" s="30"/>
    </row>
    <row r="38" spans="1:6" ht="12.75" customHeight="1">
      <c r="A38" s="4"/>
      <c r="B38" s="5" t="s">
        <v>8</v>
      </c>
      <c r="C38" s="4"/>
      <c r="D38" s="4"/>
      <c r="E38" s="5"/>
      <c r="F38" s="5"/>
    </row>
    <row r="39" spans="1:7" ht="15" customHeight="1">
      <c r="A39" s="4"/>
      <c r="B39" s="8" t="s">
        <v>24</v>
      </c>
      <c r="C39" s="4"/>
      <c r="D39" s="4"/>
      <c r="E39" s="5"/>
      <c r="F39" s="5"/>
      <c r="G39" s="21"/>
    </row>
    <row r="40" spans="1:7" ht="25.5" customHeight="1">
      <c r="A40" s="4"/>
      <c r="B40" s="5" t="s">
        <v>69</v>
      </c>
      <c r="C40" s="4"/>
      <c r="D40" s="4"/>
      <c r="E40" s="5"/>
      <c r="F40" s="5"/>
      <c r="G40" s="21"/>
    </row>
    <row r="41" ht="12.75">
      <c r="B41" s="112" t="s">
        <v>71</v>
      </c>
    </row>
  </sheetData>
  <sheetProtection/>
  <mergeCells count="11">
    <mergeCell ref="B30:F30"/>
    <mergeCell ref="B35:F35"/>
    <mergeCell ref="B31:F31"/>
    <mergeCell ref="B32:F32"/>
    <mergeCell ref="B33:F33"/>
    <mergeCell ref="B34:F34"/>
    <mergeCell ref="B24:F24"/>
    <mergeCell ref="B25:F25"/>
    <mergeCell ref="B26:F26"/>
    <mergeCell ref="B28:F28"/>
    <mergeCell ref="B29:F29"/>
  </mergeCells>
  <printOptions/>
  <pageMargins left="0.8267716535433072" right="0.3937007874015748" top="0.3937007874015748" bottom="0.1968503937007874" header="0.31496062992125984" footer="0.2755905511811024"/>
  <pageSetup firstPageNumber="1" useFirstPageNumber="1" horizontalDpi="600" verticalDpi="600" orientation="portrait" paperSize="9" scale="7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M46" sqref="M46"/>
    </sheetView>
  </sheetViews>
  <sheetFormatPr defaultColWidth="9.00390625" defaultRowHeight="12.75"/>
  <cols>
    <col min="1" max="1" width="4.00390625" style="0" customWidth="1"/>
    <col min="2" max="2" width="41.375" style="0" customWidth="1"/>
  </cols>
  <sheetData>
    <row r="1" ht="12.75">
      <c r="E1" t="s">
        <v>61</v>
      </c>
    </row>
    <row r="2" ht="15">
      <c r="B2" s="44" t="s">
        <v>53</v>
      </c>
    </row>
    <row r="3" ht="13.5" thickBot="1"/>
    <row r="4" spans="3:11" ht="13.5" thickBot="1">
      <c r="C4" s="69"/>
      <c r="D4" s="70" t="s">
        <v>63</v>
      </c>
      <c r="E4" s="71"/>
      <c r="F4" s="75" t="s">
        <v>54</v>
      </c>
      <c r="G4" s="76"/>
      <c r="H4" s="77"/>
      <c r="I4" s="80" t="s">
        <v>55</v>
      </c>
      <c r="J4" s="81"/>
      <c r="K4" s="82"/>
    </row>
    <row r="5" spans="1:11" ht="29.25">
      <c r="A5" s="18" t="s">
        <v>4</v>
      </c>
      <c r="B5" s="31" t="s">
        <v>41</v>
      </c>
      <c r="C5" s="67">
        <v>12</v>
      </c>
      <c r="D5" s="68">
        <v>17</v>
      </c>
      <c r="E5" s="62">
        <f>C5*D5</f>
        <v>204</v>
      </c>
      <c r="F5" s="72">
        <v>12</v>
      </c>
      <c r="G5" s="73">
        <v>9</v>
      </c>
      <c r="H5" s="74">
        <f>F5*G5</f>
        <v>108</v>
      </c>
      <c r="I5" s="67">
        <v>12</v>
      </c>
      <c r="J5" s="78">
        <v>12.72</v>
      </c>
      <c r="K5" s="79">
        <f>I5*J5</f>
        <v>152.64000000000001</v>
      </c>
    </row>
    <row r="6" spans="1:11" ht="15.75">
      <c r="A6" s="17"/>
      <c r="B6" s="32" t="s">
        <v>36</v>
      </c>
      <c r="C6" s="34"/>
      <c r="D6" s="47"/>
      <c r="E6" s="48"/>
      <c r="F6" s="56"/>
      <c r="G6" s="57"/>
      <c r="H6" s="58"/>
      <c r="I6" s="34"/>
      <c r="J6" s="20"/>
      <c r="K6" s="25"/>
    </row>
    <row r="7" spans="1:11" ht="15.75">
      <c r="A7" s="18" t="s">
        <v>5</v>
      </c>
      <c r="B7" s="31" t="s">
        <v>42</v>
      </c>
      <c r="C7" s="33">
        <v>2</v>
      </c>
      <c r="D7" s="45">
        <v>10</v>
      </c>
      <c r="E7" s="46">
        <f>C7*D7</f>
        <v>20</v>
      </c>
      <c r="F7" s="53">
        <v>2</v>
      </c>
      <c r="G7" s="54">
        <v>6</v>
      </c>
      <c r="H7" s="55">
        <f>F7*G7</f>
        <v>12</v>
      </c>
      <c r="I7" s="33">
        <v>2</v>
      </c>
      <c r="J7" s="27">
        <v>8.64</v>
      </c>
      <c r="K7" s="24">
        <f>I7*J7</f>
        <v>17.28</v>
      </c>
    </row>
    <row r="8" spans="1:11" ht="15.75">
      <c r="A8" s="17"/>
      <c r="B8" s="32" t="s">
        <v>37</v>
      </c>
      <c r="C8" s="34"/>
      <c r="D8" s="47"/>
      <c r="E8" s="48"/>
      <c r="F8" s="56"/>
      <c r="G8" s="57"/>
      <c r="H8" s="58"/>
      <c r="I8" s="34"/>
      <c r="J8" s="20"/>
      <c r="K8" s="25"/>
    </row>
    <row r="9" spans="1:11" ht="15.75">
      <c r="A9" s="18" t="s">
        <v>20</v>
      </c>
      <c r="B9" s="31" t="s">
        <v>50</v>
      </c>
      <c r="C9" s="33">
        <v>35</v>
      </c>
      <c r="D9" s="45">
        <v>22</v>
      </c>
      <c r="E9" s="46">
        <f>C9*D9</f>
        <v>770</v>
      </c>
      <c r="F9" s="53">
        <v>35</v>
      </c>
      <c r="G9" s="54">
        <v>13</v>
      </c>
      <c r="H9" s="55">
        <f>F9*G9</f>
        <v>455</v>
      </c>
      <c r="I9" s="33">
        <v>35</v>
      </c>
      <c r="J9" s="27">
        <v>17.8</v>
      </c>
      <c r="K9" s="24">
        <f>I9*J9</f>
        <v>623</v>
      </c>
    </row>
    <row r="10" spans="1:11" ht="15.75">
      <c r="A10" s="17"/>
      <c r="B10" s="32" t="s">
        <v>38</v>
      </c>
      <c r="C10" s="34"/>
      <c r="D10" s="47"/>
      <c r="E10" s="48"/>
      <c r="F10" s="56"/>
      <c r="G10" s="57"/>
      <c r="H10" s="58"/>
      <c r="I10" s="34"/>
      <c r="J10" s="20"/>
      <c r="K10" s="25"/>
    </row>
    <row r="11" spans="1:11" ht="15.75">
      <c r="A11" s="18" t="s">
        <v>21</v>
      </c>
      <c r="B11" s="31" t="s">
        <v>51</v>
      </c>
      <c r="C11" s="33">
        <v>36</v>
      </c>
      <c r="D11" s="45">
        <v>29</v>
      </c>
      <c r="E11" s="46">
        <f>C11*D11</f>
        <v>1044</v>
      </c>
      <c r="F11" s="53">
        <v>36</v>
      </c>
      <c r="G11" s="54">
        <v>15</v>
      </c>
      <c r="H11" s="55">
        <f>F11*G11</f>
        <v>540</v>
      </c>
      <c r="I11" s="33">
        <v>36</v>
      </c>
      <c r="J11" s="27">
        <v>20.88</v>
      </c>
      <c r="K11" s="24">
        <f>I11*J11</f>
        <v>751.68</v>
      </c>
    </row>
    <row r="12" spans="1:11" ht="15.75">
      <c r="A12" s="17"/>
      <c r="B12" s="32" t="s">
        <v>39</v>
      </c>
      <c r="C12" s="34"/>
      <c r="D12" s="47"/>
      <c r="E12" s="48"/>
      <c r="F12" s="56"/>
      <c r="G12" s="57"/>
      <c r="H12" s="58"/>
      <c r="I12" s="34"/>
      <c r="J12" s="20"/>
      <c r="K12" s="25"/>
    </row>
    <row r="13" spans="1:11" ht="15.75">
      <c r="A13" s="18" t="s">
        <v>22</v>
      </c>
      <c r="B13" s="31" t="s">
        <v>52</v>
      </c>
      <c r="C13" s="33">
        <v>46</v>
      </c>
      <c r="D13" s="45">
        <v>29</v>
      </c>
      <c r="E13" s="46">
        <f>C13*D13</f>
        <v>1334</v>
      </c>
      <c r="F13" s="53">
        <v>46</v>
      </c>
      <c r="G13" s="54">
        <v>15</v>
      </c>
      <c r="H13" s="55">
        <f>F13*G13</f>
        <v>690</v>
      </c>
      <c r="I13" s="33">
        <v>46</v>
      </c>
      <c r="J13" s="27">
        <v>20.88</v>
      </c>
      <c r="K13" s="24">
        <f>I13*J13</f>
        <v>960.4799999999999</v>
      </c>
    </row>
    <row r="14" spans="1:11" ht="15.75">
      <c r="A14" s="17"/>
      <c r="B14" s="32" t="s">
        <v>40</v>
      </c>
      <c r="C14" s="34"/>
      <c r="D14" s="47"/>
      <c r="E14" s="48"/>
      <c r="F14" s="56"/>
      <c r="G14" s="57"/>
      <c r="H14" s="58"/>
      <c r="I14" s="34"/>
      <c r="J14" s="20"/>
      <c r="K14" s="25"/>
    </row>
    <row r="15" spans="1:11" ht="15.75">
      <c r="A15" s="18" t="s">
        <v>27</v>
      </c>
      <c r="B15" s="41" t="s">
        <v>43</v>
      </c>
      <c r="C15" s="33">
        <f>SUM(C5:C14)</f>
        <v>131</v>
      </c>
      <c r="D15" s="45"/>
      <c r="E15" s="46"/>
      <c r="F15" s="33">
        <f>SUM(F5:F14)</f>
        <v>131</v>
      </c>
      <c r="G15" s="27"/>
      <c r="H15" s="55"/>
      <c r="I15" s="33">
        <f>SUM(I5:I14)</f>
        <v>131</v>
      </c>
      <c r="J15" s="27"/>
      <c r="K15" s="24"/>
    </row>
    <row r="16" spans="1:11" ht="16.5" thickBot="1">
      <c r="A16" s="17"/>
      <c r="B16" s="15"/>
      <c r="C16" s="34"/>
      <c r="D16" s="47"/>
      <c r="E16" s="48"/>
      <c r="F16" s="34"/>
      <c r="G16" s="20"/>
      <c r="H16" s="58"/>
      <c r="I16" s="34"/>
      <c r="J16" s="20"/>
      <c r="K16" s="25"/>
    </row>
    <row r="17" spans="1:11" ht="15.75" thickBot="1">
      <c r="A17" s="4"/>
      <c r="B17" s="28"/>
      <c r="C17" s="23"/>
      <c r="D17" s="49" t="s">
        <v>14</v>
      </c>
      <c r="E17" s="50">
        <f>SUM(E5:E14)</f>
        <v>3372</v>
      </c>
      <c r="H17" s="59">
        <f>SUM(H5:H14)</f>
        <v>1805</v>
      </c>
      <c r="K17" s="26">
        <f>SUM(K5:K14)</f>
        <v>2505.08</v>
      </c>
    </row>
    <row r="18" spans="1:11" ht="15" thickBot="1">
      <c r="A18" s="4"/>
      <c r="B18" s="28"/>
      <c r="C18" s="42" t="s">
        <v>48</v>
      </c>
      <c r="D18" s="51"/>
      <c r="E18" s="52">
        <v>2</v>
      </c>
      <c r="H18" s="60">
        <v>2</v>
      </c>
      <c r="K18" s="43">
        <v>2</v>
      </c>
    </row>
    <row r="19" spans="1:11" ht="15.75" thickBot="1">
      <c r="A19" s="4"/>
      <c r="B19" s="28"/>
      <c r="C19" s="23"/>
      <c r="D19" s="49" t="s">
        <v>46</v>
      </c>
      <c r="E19" s="50">
        <f>E17*E18</f>
        <v>6744</v>
      </c>
      <c r="H19" s="59">
        <f>H17*H18</f>
        <v>3610</v>
      </c>
      <c r="K19" s="26">
        <f>K17*K18</f>
        <v>5010.16</v>
      </c>
    </row>
    <row r="20" spans="1:11" ht="16.5" thickBot="1">
      <c r="A20" s="4"/>
      <c r="B20" s="22" t="s">
        <v>25</v>
      </c>
      <c r="C20" s="14"/>
      <c r="D20" s="49" t="s">
        <v>47</v>
      </c>
      <c r="E20" s="50">
        <f>E19*1.23</f>
        <v>8295.119999999999</v>
      </c>
      <c r="H20" s="59">
        <f>H19*1.23</f>
        <v>4440.3</v>
      </c>
      <c r="K20" s="26">
        <f>K19*1.23</f>
        <v>6162.4968</v>
      </c>
    </row>
    <row r="22" ht="12.75">
      <c r="F22" t="s">
        <v>56</v>
      </c>
    </row>
    <row r="23" ht="12.75">
      <c r="F23" t="s">
        <v>57</v>
      </c>
    </row>
    <row r="24" spans="1:10" ht="29.25">
      <c r="A24" s="18" t="s">
        <v>4</v>
      </c>
      <c r="B24" s="31" t="s">
        <v>41</v>
      </c>
      <c r="C24" s="33">
        <v>12</v>
      </c>
      <c r="D24" s="45">
        <v>1.46</v>
      </c>
      <c r="E24" s="46">
        <v>1.09</v>
      </c>
      <c r="F24">
        <f>C24*D24*E24*2</f>
        <v>38.1936</v>
      </c>
      <c r="J24" s="46"/>
    </row>
    <row r="25" spans="1:10" ht="15.75">
      <c r="A25" s="17"/>
      <c r="B25" s="32" t="s">
        <v>36</v>
      </c>
      <c r="C25" s="34"/>
      <c r="D25" s="47"/>
      <c r="E25" s="48"/>
      <c r="J25" s="48"/>
    </row>
    <row r="26" spans="1:10" ht="15.75">
      <c r="A26" s="18" t="s">
        <v>5</v>
      </c>
      <c r="B26" s="31" t="s">
        <v>42</v>
      </c>
      <c r="C26" s="33">
        <v>2</v>
      </c>
      <c r="D26" s="45">
        <v>1.09</v>
      </c>
      <c r="E26" s="46">
        <v>0.99</v>
      </c>
      <c r="F26">
        <f>C26*D26*E26*2</f>
        <v>4.316400000000001</v>
      </c>
      <c r="J26" s="46"/>
    </row>
    <row r="27" spans="1:10" ht="15.75">
      <c r="A27" s="17"/>
      <c r="B27" s="32" t="s">
        <v>37</v>
      </c>
      <c r="C27" s="34"/>
      <c r="D27" s="47"/>
      <c r="E27" s="48"/>
      <c r="J27" s="48"/>
    </row>
    <row r="28" spans="1:10" ht="15.75">
      <c r="A28" s="18" t="s">
        <v>20</v>
      </c>
      <c r="B28" s="31" t="s">
        <v>50</v>
      </c>
      <c r="C28" s="33">
        <v>35</v>
      </c>
      <c r="D28" s="45">
        <v>1.78</v>
      </c>
      <c r="E28" s="46">
        <v>1.25</v>
      </c>
      <c r="F28">
        <f>C28*D28*E28*2</f>
        <v>155.75</v>
      </c>
      <c r="J28" s="46"/>
    </row>
    <row r="29" spans="1:10" ht="15.75">
      <c r="A29" s="17"/>
      <c r="B29" s="32" t="s">
        <v>38</v>
      </c>
      <c r="C29" s="34"/>
      <c r="D29" s="47"/>
      <c r="E29" s="48"/>
      <c r="J29" s="48"/>
    </row>
    <row r="30" spans="1:10" ht="15.75">
      <c r="A30" s="18" t="s">
        <v>21</v>
      </c>
      <c r="B30" s="31" t="s">
        <v>51</v>
      </c>
      <c r="C30" s="33">
        <v>36</v>
      </c>
      <c r="D30" s="45">
        <v>2.07</v>
      </c>
      <c r="E30" s="46">
        <v>1.26</v>
      </c>
      <c r="F30">
        <f>C30*D30*E30*2</f>
        <v>187.7904</v>
      </c>
      <c r="J30" s="46"/>
    </row>
    <row r="31" spans="1:10" ht="15.75">
      <c r="A31" s="17"/>
      <c r="B31" s="32" t="s">
        <v>39</v>
      </c>
      <c r="C31" s="34"/>
      <c r="D31" s="47"/>
      <c r="E31" s="48"/>
      <c r="H31" t="s">
        <v>60</v>
      </c>
      <c r="J31" s="48"/>
    </row>
    <row r="32" spans="1:10" ht="15.75">
      <c r="A32" s="18" t="s">
        <v>22</v>
      </c>
      <c r="B32" s="31" t="s">
        <v>52</v>
      </c>
      <c r="C32" s="33">
        <v>46</v>
      </c>
      <c r="D32" s="45">
        <v>2.07</v>
      </c>
      <c r="E32" s="46">
        <v>1.26</v>
      </c>
      <c r="F32">
        <f>C32*D32*E32*2</f>
        <v>239.9544</v>
      </c>
      <c r="H32" t="s">
        <v>58</v>
      </c>
      <c r="J32" s="46"/>
    </row>
    <row r="33" spans="1:10" ht="15.75">
      <c r="A33" s="17"/>
      <c r="B33" s="32" t="s">
        <v>40</v>
      </c>
      <c r="C33" s="34"/>
      <c r="D33" s="61"/>
      <c r="E33" s="62"/>
      <c r="H33" t="s">
        <v>59</v>
      </c>
      <c r="J33" s="62"/>
    </row>
    <row r="34" spans="1:10" ht="16.5" thickBot="1">
      <c r="A34" s="18" t="s">
        <v>27</v>
      </c>
      <c r="B34" s="41" t="s">
        <v>43</v>
      </c>
      <c r="C34" s="33">
        <f>SUM(C24:C33)</f>
        <v>131</v>
      </c>
      <c r="D34" s="63"/>
      <c r="E34" s="64"/>
      <c r="F34" s="65">
        <f>SUM(F24:F33)</f>
        <v>626.0047999999999</v>
      </c>
      <c r="G34" s="66"/>
      <c r="H34" s="66">
        <v>5</v>
      </c>
      <c r="I34" s="66"/>
      <c r="J34" s="64">
        <f>F34*H34</f>
        <v>3130.0239999999994</v>
      </c>
    </row>
    <row r="35" spans="8:10" ht="15.75" thickBot="1">
      <c r="H35" s="23"/>
      <c r="I35" s="49" t="s">
        <v>14</v>
      </c>
      <c r="J35" s="50">
        <v>3130.02</v>
      </c>
    </row>
    <row r="36" spans="8:10" ht="15" thickBot="1">
      <c r="H36" s="42" t="s">
        <v>48</v>
      </c>
      <c r="I36" s="51"/>
      <c r="J36" s="52">
        <v>2</v>
      </c>
    </row>
    <row r="37" spans="8:10" ht="15.75" thickBot="1">
      <c r="H37" s="23"/>
      <c r="I37" s="49" t="s">
        <v>46</v>
      </c>
      <c r="J37" s="50">
        <f>J35*J36</f>
        <v>6260.04</v>
      </c>
    </row>
    <row r="38" spans="8:10" ht="13.5" thickBot="1">
      <c r="H38" s="14"/>
      <c r="I38" s="49" t="s">
        <v>47</v>
      </c>
      <c r="J38">
        <f>J37*1.23</f>
        <v>7699.8492</v>
      </c>
    </row>
    <row r="39" spans="8:10" ht="12.75">
      <c r="H39">
        <v>4.2249</v>
      </c>
      <c r="I39" s="83" t="s">
        <v>64</v>
      </c>
      <c r="J39">
        <f>J37/4.2249</f>
        <v>1481.7013420435987</v>
      </c>
    </row>
    <row r="40" ht="12.75">
      <c r="F40" t="s">
        <v>62</v>
      </c>
    </row>
    <row r="44" spans="2:10" ht="16.5" thickBot="1">
      <c r="B44" s="41" t="s">
        <v>43</v>
      </c>
      <c r="C44" s="33">
        <f>SUM(C34:C43)</f>
        <v>131</v>
      </c>
      <c r="D44" s="63"/>
      <c r="E44" s="64"/>
      <c r="F44" s="65">
        <v>626</v>
      </c>
      <c r="G44" s="66"/>
      <c r="H44" s="66">
        <v>5</v>
      </c>
      <c r="I44" s="66"/>
      <c r="J44" s="64">
        <f>F44*H44</f>
        <v>3130</v>
      </c>
    </row>
    <row r="45" spans="8:10" ht="15.75" thickBot="1">
      <c r="H45" s="23"/>
      <c r="I45" s="49" t="s">
        <v>14</v>
      </c>
      <c r="J45" s="50">
        <v>3130.02</v>
      </c>
    </row>
    <row r="46" spans="8:10" ht="15" thickBot="1">
      <c r="H46" s="42" t="s">
        <v>48</v>
      </c>
      <c r="I46" s="51"/>
      <c r="J46" s="52">
        <v>2</v>
      </c>
    </row>
    <row r="47" spans="8:10" ht="15.75" thickBot="1">
      <c r="H47" s="23"/>
      <c r="I47" s="49" t="s">
        <v>46</v>
      </c>
      <c r="J47" s="50">
        <f>J45*J46</f>
        <v>6260.04</v>
      </c>
    </row>
    <row r="48" spans="8:10" ht="13.5" thickBot="1">
      <c r="H48" s="14"/>
      <c r="I48" s="49" t="s">
        <v>47</v>
      </c>
      <c r="J48">
        <f>J47*1.23</f>
        <v>7699.8492</v>
      </c>
    </row>
    <row r="49" spans="8:10" ht="12.75">
      <c r="H49">
        <v>4.2249</v>
      </c>
      <c r="I49" s="83" t="s">
        <v>64</v>
      </c>
      <c r="J49">
        <f>J47/4.2249</f>
        <v>1481.7013420435987</v>
      </c>
    </row>
    <row r="50" ht="12.75">
      <c r="F50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mistal</dc:creator>
  <cp:keywords/>
  <dc:description/>
  <cp:lastModifiedBy>smistal</cp:lastModifiedBy>
  <cp:lastPrinted>2017-04-19T11:46:07Z</cp:lastPrinted>
  <dcterms:created xsi:type="dcterms:W3CDTF">2005-03-06T13:16:28Z</dcterms:created>
  <dcterms:modified xsi:type="dcterms:W3CDTF">2018-05-18T11:05:48Z</dcterms:modified>
  <cp:category/>
  <cp:version/>
  <cp:contentType/>
  <cp:contentStatus/>
</cp:coreProperties>
</file>