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180" windowHeight="9135" activeTab="0"/>
  </bookViews>
  <sheets>
    <sheet name="OPIS-szkoła" sheetId="1" r:id="rId1"/>
    <sheet name="SZKOŁA" sheetId="2" r:id="rId2"/>
    <sheet name="WYKRESY DLA SZKOŁY" sheetId="3" r:id="rId3"/>
    <sheet name="OPIS-klasa" sheetId="4" r:id="rId4"/>
    <sheet name="KLASA A" sheetId="5" r:id="rId5"/>
    <sheet name="KLASA B" sheetId="6" r:id="rId6"/>
    <sheet name="KLASA C" sheetId="7" r:id="rId7"/>
    <sheet name="KLASA D" sheetId="8" r:id="rId8"/>
    <sheet name="KLASA E" sheetId="9" r:id="rId9"/>
  </sheets>
  <definedNames/>
  <calcPr fullCalcOnLoad="1"/>
</workbook>
</file>

<file path=xl/sharedStrings.xml><?xml version="1.0" encoding="utf-8"?>
<sst xmlns="http://schemas.openxmlformats.org/spreadsheetml/2006/main" count="1140" uniqueCount="204">
  <si>
    <t xml:space="preserve">         Obszary umiejętności</t>
  </si>
  <si>
    <t>Obszary      umiejętności</t>
  </si>
  <si>
    <t>Rozkłady      wyników</t>
  </si>
  <si>
    <t xml:space="preserve">                 Część  humanistyczna</t>
  </si>
  <si>
    <t xml:space="preserve">                 Część matematyczno - przyrodnicza</t>
  </si>
  <si>
    <t>Nazwisko i imię</t>
  </si>
  <si>
    <t>Kod ucznia</t>
  </si>
  <si>
    <t>Czytanie i odbiór tekstów kultury</t>
  </si>
  <si>
    <t>Tworzenie własnego tekstu</t>
  </si>
  <si>
    <t>Część GHU</t>
  </si>
  <si>
    <t>Stosowanie terminów, pojęć i procedur</t>
  </si>
  <si>
    <t>Wyszukiwanie i stosowanie informacji</t>
  </si>
  <si>
    <t>Wskazywanie i opisywanie faktów, związków i zależności</t>
  </si>
  <si>
    <t>Stosowanie wiedzy i umiejętności do rozwiązywania problemów</t>
  </si>
  <si>
    <t>Część GMP</t>
  </si>
  <si>
    <t>Egzamin gimnazjalny</t>
  </si>
  <si>
    <t>L. pkt</t>
  </si>
  <si>
    <t>Stanin</t>
  </si>
  <si>
    <t>Nazwa wyniku</t>
  </si>
  <si>
    <t>Przedziały punktowe w kraju</t>
  </si>
  <si>
    <t>Klasa A (liczba wyników)</t>
  </si>
  <si>
    <t>Klasa A (procent wyników)</t>
  </si>
  <si>
    <t>Populacja (procent wyników)</t>
  </si>
  <si>
    <t>A01</t>
  </si>
  <si>
    <t>najniższy</t>
  </si>
  <si>
    <t>0 - 12</t>
  </si>
  <si>
    <t>uczniowie zagrożeni</t>
  </si>
  <si>
    <t>0 - 10</t>
  </si>
  <si>
    <t>bardzo niski</t>
  </si>
  <si>
    <t>13 - 17</t>
  </si>
  <si>
    <t>niskimi</t>
  </si>
  <si>
    <t>11 - 13</t>
  </si>
  <si>
    <t>niski</t>
  </si>
  <si>
    <t>18 - 23</t>
  </si>
  <si>
    <t>osiągnięciami</t>
  </si>
  <si>
    <t>14 - 16</t>
  </si>
  <si>
    <t>niżej średni</t>
  </si>
  <si>
    <t>24 - 29</t>
  </si>
  <si>
    <t xml:space="preserve">uczniowie </t>
  </si>
  <si>
    <t>17 - 20</t>
  </si>
  <si>
    <t>średni</t>
  </si>
  <si>
    <t>30 - 35</t>
  </si>
  <si>
    <t>o średnim</t>
  </si>
  <si>
    <t>21 - 26</t>
  </si>
  <si>
    <t>wyżej średni</t>
  </si>
  <si>
    <t>36 - 39</t>
  </si>
  <si>
    <t>potencjale</t>
  </si>
  <si>
    <t xml:space="preserve"> 27 - 33</t>
  </si>
  <si>
    <t>wysoki</t>
  </si>
  <si>
    <t>40 - 42</t>
  </si>
  <si>
    <t>34 - 40</t>
  </si>
  <si>
    <t>bardzo wysoki</t>
  </si>
  <si>
    <t>43 - 45</t>
  </si>
  <si>
    <t>o znacznym</t>
  </si>
  <si>
    <t>41 - 45</t>
  </si>
  <si>
    <t>najwyższy</t>
  </si>
  <si>
    <t>46 - 50</t>
  </si>
  <si>
    <t>Liczba uczniów</t>
  </si>
  <si>
    <t>Obszary umiejętności GHU</t>
  </si>
  <si>
    <t>GHU</t>
  </si>
  <si>
    <t>Obszary umiejętności GMP</t>
  </si>
  <si>
    <t>GMP</t>
  </si>
  <si>
    <t>EG</t>
  </si>
  <si>
    <t>Średni wynik uczniów w punktach</t>
  </si>
  <si>
    <t>Procent uzyskanych punktów</t>
  </si>
  <si>
    <t>Klasa C (liczba wyników)</t>
  </si>
  <si>
    <t>Klasa C (procent wyników)</t>
  </si>
  <si>
    <t>Klasa B (liczba wyników)</t>
  </si>
  <si>
    <t>Klasa B (procent wyników)</t>
  </si>
  <si>
    <t xml:space="preserve"> Obszary umiejętności</t>
  </si>
  <si>
    <t>Klasa D (liczba wyników)</t>
  </si>
  <si>
    <t>Klasa D (procent wyników)</t>
  </si>
  <si>
    <t>Klasa E (liczba wyników)</t>
  </si>
  <si>
    <t>Klasa E (procent wyników)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</si>
  <si>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</si>
  <si>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</si>
  <si>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</si>
  <si>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</si>
  <si>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</si>
  <si>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</si>
  <si>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</si>
  <si>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</si>
  <si>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</si>
  <si>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</si>
  <si>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</si>
  <si>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</si>
  <si>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</si>
  <si>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</si>
  <si>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</si>
  <si>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</si>
  <si>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</si>
  <si>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</si>
  <si>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</si>
  <si>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</si>
  <si>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</si>
  <si>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</si>
  <si>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</si>
  <si>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</si>
  <si>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</si>
  <si>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</si>
  <si>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</si>
  <si>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</si>
  <si>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</si>
  <si>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</si>
  <si>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</si>
  <si>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</si>
  <si>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</si>
  <si>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</si>
  <si>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</si>
  <si>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</si>
  <si>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</si>
  <si>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AM</t>
  </si>
  <si>
    <t>AL.</t>
  </si>
  <si>
    <t>AN</t>
  </si>
  <si>
    <t>Lp.</t>
  </si>
  <si>
    <t>Skoroszyt można wykorzystać do przeprowadzenia "diagnozy wstępnej" uczniów klas I w szkole ponadgimnazjalnej, na podstawie zaświadczeń o wynikach egzaminu przeprowadzonego w klasie III gimnazjum.</t>
  </si>
  <si>
    <t>Pytania i uwagi proszę kierować pod adres: krepa@oke.krakow.pl</t>
  </si>
  <si>
    <t>Tabela1</t>
  </si>
  <si>
    <t>Tabela 1.</t>
  </si>
  <si>
    <t>W komórce C45 arkusza otrzymujemy liczbę uczniów w oddziale, których wyniki zostały wpisane.</t>
  </si>
  <si>
    <t xml:space="preserve">Arkusz zlicza wyniki uczniów z części humanistycznej (kolumna E), części matematyczno-przyrodniczej (kolumna K) oraz z całego egzaminu (kolumna L).  </t>
  </si>
  <si>
    <t xml:space="preserve">W kolumnach od N do V arkusz zawiera rozkłady wyników uczniów danego oddziału klasy I z zakresu kategorii umiejętności, poszczególnych części i całego egzaminu gimnazjalnego. </t>
  </si>
  <si>
    <t>Proszę o dokonanie szczegółowej analizy wykresów oraz porównanie wyników uczniów z poszczególnych oddziałów klasy I.</t>
  </si>
  <si>
    <t xml:space="preserve">Do tabeli 1 arkusza proszę wpisać odpowiednio nazwisko i imię, kod ucznia, oraz wyniki z zaświadczeń uczniów w punktach otrzymane za sprawdzane obszary umiejętności z części humanistycznej egzaminu (kolumny A, B, C i D) oraz z części matematyczno-przyrodniczej (kolumny G, H, I i J) . </t>
  </si>
  <si>
    <t xml:space="preserve">W wierszu  46 (kolumny D - L) arkusz oblicza średnie wyniki uczniów w oddziale z zakresu poszczególnych kategorii umiejętności, części egzaminu i całego egzaminu, zaś w wierszu 47 - średnie wyniki w procentach punktów. </t>
  </si>
  <si>
    <t>B01</t>
  </si>
  <si>
    <t>C01</t>
  </si>
  <si>
    <t>D01</t>
  </si>
  <si>
    <t>E01</t>
  </si>
  <si>
    <t>Rozkład wyników w skali standardowej dziewiątki - obie części egzaminu łącznie (cały egzamin)</t>
  </si>
  <si>
    <t>0 - 26</t>
  </si>
  <si>
    <t>27 - 34</t>
  </si>
  <si>
    <t>35 - 43</t>
  </si>
  <si>
    <t>44 - 53</t>
  </si>
  <si>
    <t>54 - 63</t>
  </si>
  <si>
    <t>64 - 73</t>
  </si>
  <si>
    <t>74 - 82</t>
  </si>
  <si>
    <t>83 - 89</t>
  </si>
  <si>
    <t>90 - 100</t>
  </si>
  <si>
    <t>AO</t>
  </si>
  <si>
    <t>AP</t>
  </si>
  <si>
    <t>AQ</t>
  </si>
  <si>
    <t>AR</t>
  </si>
  <si>
    <t>AS</t>
  </si>
  <si>
    <t>AT</t>
  </si>
  <si>
    <t>AU</t>
  </si>
  <si>
    <r>
      <t xml:space="preserve">Tabele znajdujące się w obszarach:(X3 - AD12), (AG2 - AM12) i (AO2 - AU12) przedstawiają rozkłady wyników uczniów w skali </t>
    </r>
    <r>
      <rPr>
        <i/>
        <sz val="10"/>
        <rFont val="Arial CE"/>
        <family val="2"/>
      </rPr>
      <t xml:space="preserve">standardowej dziewiątki </t>
    </r>
    <r>
      <rPr>
        <sz val="10"/>
        <rFont val="Arial CE"/>
        <family val="2"/>
      </rPr>
      <t xml:space="preserve">odpowiednio z części humanistycznej, matematyczno-przyrodniczej i z obu części egzaminu (całego egzaminu). W kolumnach  AA, AJ i AR arkusz zlicza liczbę wyników uczniów na poszczególnych stopniach skali, zaś w kolumnach AB, AK i AS - liczbę wyników w procentach. Szczególną uwagę proszę zwrócić na uczniów, których wyniki znalazły się na 1, 2 i 3 stopniu skali </t>
    </r>
    <r>
      <rPr>
        <i/>
        <sz val="10"/>
        <rFont val="Arial CE"/>
        <family val="2"/>
      </rPr>
      <t>standardowej dziewiątki</t>
    </r>
    <r>
      <rPr>
        <sz val="10"/>
        <rFont val="Arial CE"/>
        <family val="2"/>
      </rPr>
      <t xml:space="preserve"> (uczniowie zagrożeni niskimi osiągnięciami).</t>
    </r>
  </si>
  <si>
    <r>
      <t xml:space="preserve">W każdym z arkuszy znajdują się rysunki obrazujące:                                                                                - rozkłady wyników uczniów danego oddziału z zakresu umiejętności sprawdzanych na egzaminie, części egzaminu i całego egzaminu,                                                                                                                - rozkłady wyników w skali </t>
    </r>
    <r>
      <rPr>
        <i/>
        <sz val="10"/>
        <rFont val="Arial CE"/>
        <family val="2"/>
      </rPr>
      <t xml:space="preserve">standardowej dziewiątki </t>
    </r>
    <r>
      <rPr>
        <sz val="10"/>
        <rFont val="Arial CE"/>
        <family val="2"/>
      </rPr>
      <t xml:space="preserve">z poszczególnych części i całego egzaminu, </t>
    </r>
    <r>
      <rPr>
        <i/>
        <sz val="10"/>
        <rFont val="Arial CE"/>
        <family val="2"/>
      </rPr>
      <t xml:space="preserve">                                                                                            - </t>
    </r>
    <r>
      <rPr>
        <sz val="10"/>
        <rFont val="Arial CE"/>
        <family val="2"/>
      </rPr>
      <t>średnie wyniki w % punktów z poszczególnych kategorii umiejętności, części egzaminu i całego egzaminu.</t>
    </r>
  </si>
  <si>
    <t>Opis</t>
  </si>
  <si>
    <t>Skoroszyt można wykorzystać do przeprowadzenia "diagnozy wstępnej" uczniów klas I w szkole ponadgimnazjalnej, na podstawie zaświadczeń o wynikach egzaminu przeprowadzonego w klasie III gimnazjum (maksymalna liczba uczniów  - 250).</t>
  </si>
  <si>
    <t>W komórce C255 otrzymujemy liczbę uczniów, których wyniki zostały wpisane.</t>
  </si>
  <si>
    <t xml:space="preserve">W kolumnach od N do V arkusz zawiera rozkłady wyników uczniów szkoły z zakresu kategorii umiejętności, poszczególnych części i całego egzaminu gimnazjalnego. </t>
  </si>
  <si>
    <t xml:space="preserve">W wierszu  256 (kolumny D - L) arkusz oblicza średnie wyniki uczniów w szkole z zakresu poszczególnych kategorii umiejętności, części egzaminu i całego egzaminu, zaś w wierszu 257 - średnie wyniki w procentach punktów. </t>
  </si>
  <si>
    <r>
      <t xml:space="preserve">Skoroszyt zawiera 2 arkusze: </t>
    </r>
    <r>
      <rPr>
        <b/>
        <sz val="10"/>
        <rFont val="Arial CE"/>
        <family val="2"/>
      </rPr>
      <t>"SZKOŁA"</t>
    </r>
    <r>
      <rPr>
        <sz val="10"/>
        <rFont val="Arial CE"/>
        <family val="0"/>
      </rPr>
      <t xml:space="preserve">, w którym wprowadzamy wyniki uczniów klas I (można skopiować wyniki wprowadzone dla poszczególnych oddziałów z pliku DIAGNOZA_SZPONADG(1) oraz </t>
    </r>
    <r>
      <rPr>
        <b/>
        <sz val="10"/>
        <rFont val="Arial CE"/>
        <family val="2"/>
      </rPr>
      <t xml:space="preserve">"WYKRESY DLA SZKOŁY" </t>
    </r>
    <r>
      <rPr>
        <sz val="10"/>
        <rFont val="Arial CE"/>
        <family val="0"/>
      </rPr>
      <t>- zawierający rysunki przedstawiające rozkłady wyników.</t>
    </r>
  </si>
  <si>
    <r>
      <t xml:space="preserve">Do tabeli 1 w arkuszu </t>
    </r>
    <r>
      <rPr>
        <b/>
        <sz val="10"/>
        <rFont val="Arial CE"/>
        <family val="2"/>
      </rPr>
      <t xml:space="preserve">"SZKOŁA" </t>
    </r>
    <r>
      <rPr>
        <sz val="10"/>
        <rFont val="Arial CE"/>
        <family val="0"/>
      </rPr>
      <t xml:space="preserve">proszę wpisać odpowiednio nazwisko i imię, kod ucznia, oraz wyniki w punktach z zaświadczeń uczniów za sprawdzane obszary umiejętności z części humanistycznej egzaminu (kolumny A, B, C i D) oraz z części matematyczno-przyrodniczej (kolumny G, H, I i J) . </t>
    </r>
  </si>
  <si>
    <r>
      <t xml:space="preserve">Tabele znajdujące się w obszarach:(X3 - AD12), (AG2 - AM12) i (AO2 - AU12) przedstawiają rozdłady wyników uczniów w skali </t>
    </r>
    <r>
      <rPr>
        <i/>
        <sz val="10"/>
        <rFont val="Arial CE"/>
        <family val="2"/>
      </rPr>
      <t xml:space="preserve">standardowej dziewiątki </t>
    </r>
    <r>
      <rPr>
        <sz val="10"/>
        <rFont val="Arial CE"/>
        <family val="2"/>
      </rPr>
      <t xml:space="preserve">odpowiednio z części humanistycznej, matematyczno-przyrodniczej egzaminu i z obu części egzaminu łącznie.  W kolumnach  AA, AJ i AR arkusz zlicza liczbę wyników uczniów na poszczególnych stopniach skali, zaś w kolumnach AB, AK i AS - przedstawia liczbę wyników w procentach. Szczególną uwagę proszę zwrócić na uczniów, których wyniki znalazły się na 1, 2 i 3 stopniu skali </t>
    </r>
    <r>
      <rPr>
        <i/>
        <sz val="10"/>
        <rFont val="Arial CE"/>
        <family val="2"/>
      </rPr>
      <t>standardowej dziewiątki</t>
    </r>
    <r>
      <rPr>
        <sz val="10"/>
        <rFont val="Arial CE"/>
        <family val="2"/>
      </rPr>
      <t xml:space="preserve"> (uczniowie zagrożeni niskimi osiągnięciami).</t>
    </r>
  </si>
  <si>
    <r>
      <t xml:space="preserve">W arkuszu </t>
    </r>
    <r>
      <rPr>
        <b/>
        <sz val="10"/>
        <rFont val="Arial CE"/>
        <family val="2"/>
      </rPr>
      <t xml:space="preserve">"WYKRESY DLA SZKOŁY" </t>
    </r>
    <r>
      <rPr>
        <sz val="10"/>
        <rFont val="Arial CE"/>
        <family val="2"/>
      </rPr>
      <t xml:space="preserve">znajdują się rysunki obrazujące:                                                -  rozkłady wyników uczniów szkoły z zakresu sprawdzanych na egzaminie umiejętności, poszczególnych części egzaminu i całego egzaminu,                                                                                                  - rozkłady procentowe wyników w skali </t>
    </r>
    <r>
      <rPr>
        <i/>
        <sz val="10"/>
        <rFont val="Arial CE"/>
        <family val="2"/>
      </rPr>
      <t xml:space="preserve">standardowej dziewiątki </t>
    </r>
    <r>
      <rPr>
        <sz val="10"/>
        <rFont val="Arial CE"/>
        <family val="2"/>
      </rPr>
      <t xml:space="preserve">z części humanistycznej, matematyczno-przyrodniczej i całego egzaminu,                                                                                                - średnie wyniki uczniów w procentach punktów z poszczególnych kategorii umiejętności, części egzaminu i całego egzaminu.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</si>
  <si>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Proszę o dokonanie szczegółowej analizy wykresów. Mając średni wynik uczniów szkoły w punktach (wiersz 256) z części humanistycznej i matematyczno-przyrodniczej oraz całego egzaminu, proszę określić (na podstawie tabeli przedstawiającej przedziały punktowe wyników </t>
    </r>
    <r>
      <rPr>
        <b/>
        <u val="single"/>
        <sz val="10"/>
        <rFont val="Arial CE"/>
        <family val="2"/>
      </rPr>
      <t xml:space="preserve">szkół </t>
    </r>
    <r>
      <rPr>
        <sz val="10"/>
        <rFont val="Arial CE"/>
        <family val="2"/>
      </rPr>
      <t xml:space="preserve">w arkuszu "SZKOŁA") pozycję szkoły na skali staninowej (pozycję szkoły "na wejściu"). </t>
    </r>
  </si>
  <si>
    <t>AV</t>
  </si>
  <si>
    <t>AW</t>
  </si>
  <si>
    <t>AX</t>
  </si>
  <si>
    <t>AY</t>
  </si>
  <si>
    <t>AZ</t>
  </si>
  <si>
    <t>BA</t>
  </si>
  <si>
    <t>BB</t>
  </si>
  <si>
    <t>Rozkład wyników w skali standardowej dziewiątki - część  humanistyczna</t>
  </si>
  <si>
    <t>Rozkład wyników w skali standardowej dziewiątki - część matematyczno-przyrodnicza</t>
  </si>
  <si>
    <t>Szkoła (liczba wyników)</t>
  </si>
  <si>
    <t>Szkoła (procent wyników)</t>
  </si>
  <si>
    <t>Przedziały punktowe w kraju dla części GHU</t>
  </si>
  <si>
    <t>Przedziały punktowe w kraju dla części GMP</t>
  </si>
  <si>
    <t>Przedziały punktowe w kraju dla całego egzaminu</t>
  </si>
  <si>
    <t>6,0 - 19,4</t>
  </si>
  <si>
    <t>9,3 - 15,6</t>
  </si>
  <si>
    <t>21,96-44,82</t>
  </si>
  <si>
    <t>19,5 - 26,4</t>
  </si>
  <si>
    <t>15,7 - 20,4</t>
  </si>
  <si>
    <t>44,83-49,64</t>
  </si>
  <si>
    <t>wyniki niskie</t>
  </si>
  <si>
    <t>26,5 - 28,4</t>
  </si>
  <si>
    <t>20,5 - 22,2</t>
  </si>
  <si>
    <t>49,65-52,72</t>
  </si>
  <si>
    <t>28,5 - 30,1</t>
  </si>
  <si>
    <t>22,3 - 23,8</t>
  </si>
  <si>
    <t>52,73-55,60</t>
  </si>
  <si>
    <t>30,2 - 31,9</t>
  </si>
  <si>
    <t>23,9 - 25,4</t>
  </si>
  <si>
    <t>55,61-58,09</t>
  </si>
  <si>
    <t>wyniki średnie</t>
  </si>
  <si>
    <t>32,0 - 33,7</t>
  </si>
  <si>
    <t>25,5 - 27,3</t>
  </si>
  <si>
    <t>58,10-60,84</t>
  </si>
  <si>
    <t>33,8 - 35,9</t>
  </si>
  <si>
    <t>27,4 - 30,0</t>
  </si>
  <si>
    <t>60,85- 64,41</t>
  </si>
  <si>
    <t>36,0 - 39,9</t>
  </si>
  <si>
    <t>30,1 - 35,4</t>
  </si>
  <si>
    <t>64,42-78,14</t>
  </si>
  <si>
    <t>wyniki wysokie</t>
  </si>
  <si>
    <t>40,0 - 48,0</t>
  </si>
  <si>
    <t>35,5 - 48,0</t>
  </si>
  <si>
    <t>78,15-96,09</t>
  </si>
  <si>
    <r>
      <t xml:space="preserve">Przedziały punktowe wyników </t>
    </r>
    <r>
      <rPr>
        <b/>
        <u val="single"/>
        <sz val="9"/>
        <rFont val="Arial CE"/>
        <family val="2"/>
      </rPr>
      <t>szkół</t>
    </r>
    <r>
      <rPr>
        <sz val="9"/>
        <rFont val="Arial CE"/>
        <family val="2"/>
      </rPr>
      <t xml:space="preserve"> znormalizowane w skali kraju</t>
    </r>
  </si>
  <si>
    <t>Skoroszyt zawiera 5 arkuszy (od KLASA A do KLASA.E) i pozwala dokonać analizy wyników uczniów  pięciu  oddziałów klasy I w szkole ponadgimnazjalnej (maksymalna liczba uczniów w oddziale - 40).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</si>
</sst>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.5"/>
      <name val="Arial CE"/>
      <family val="2"/>
    </font>
    <font>
      <sz val="11.5"/>
      <name val="Arial CE"/>
      <family val="0"/>
    </font>
    <font>
      <i/>
      <sz val="8.5"/>
      <name val="Arial CE"/>
      <family val="2"/>
    </font>
    <font>
      <sz val="7.25"/>
      <name val="Arial CE"/>
      <family val="2"/>
    </font>
    <font>
      <i/>
      <sz val="9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1.25"/>
      <name val="Arial CE"/>
      <family val="0"/>
    </font>
    <font>
      <i/>
      <sz val="10"/>
      <name val="Arial CE"/>
      <family val="2"/>
    </font>
    <font>
      <i/>
      <sz val="8.25"/>
      <name val="Arial CE"/>
      <family val="2"/>
    </font>
    <font>
      <sz val="8.25"/>
      <name val="Arial CE"/>
      <family val="2"/>
    </font>
    <font>
      <sz val="8.75"/>
      <name val="Arial CE"/>
      <family val="2"/>
    </font>
    <font>
      <i/>
      <sz val="8.75"/>
      <name val="Arial CE"/>
      <family val="2"/>
    </font>
    <font>
      <sz val="11.75"/>
      <name val="Arial CE"/>
      <family val="0"/>
    </font>
    <font>
      <sz val="7.5"/>
      <name val="Arial CE"/>
      <family val="2"/>
    </font>
    <font>
      <sz val="9.75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6" borderId="0" xfId="0" applyFill="1" applyAlignment="1">
      <alignment/>
    </xf>
    <xf numFmtId="0" fontId="1" fillId="3" borderId="5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1" fontId="1" fillId="3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4" borderId="5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1" fontId="1" fillId="4" borderId="5" xfId="19" applyNumberFormat="1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7" borderId="5" xfId="0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/>
    </xf>
    <xf numFmtId="1" fontId="1" fillId="7" borderId="5" xfId="0" applyNumberFormat="1" applyFont="1" applyFill="1" applyBorder="1" applyAlignment="1">
      <alignment/>
    </xf>
    <xf numFmtId="0" fontId="1" fillId="7" borderId="6" xfId="0" applyFont="1" applyFill="1" applyBorder="1" applyAlignment="1">
      <alignment/>
    </xf>
    <xf numFmtId="0" fontId="1" fillId="7" borderId="0" xfId="0" applyFont="1" applyFill="1" applyAlignment="1">
      <alignment/>
    </xf>
    <xf numFmtId="0" fontId="1" fillId="8" borderId="5" xfId="0" applyFont="1" applyFill="1" applyBorder="1" applyAlignment="1">
      <alignment horizontal="center"/>
    </xf>
    <xf numFmtId="49" fontId="1" fillId="8" borderId="5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/>
    </xf>
    <xf numFmtId="1" fontId="1" fillId="8" borderId="5" xfId="19" applyNumberFormat="1" applyFont="1" applyFill="1" applyBorder="1" applyAlignment="1">
      <alignment/>
    </xf>
    <xf numFmtId="0" fontId="1" fillId="8" borderId="6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9" borderId="5" xfId="0" applyFont="1" applyFill="1" applyBorder="1" applyAlignment="1">
      <alignment horizontal="center"/>
    </xf>
    <xf numFmtId="49" fontId="1" fillId="9" borderId="5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/>
    </xf>
    <xf numFmtId="1" fontId="1" fillId="9" borderId="5" xfId="0" applyNumberFormat="1" applyFont="1" applyFill="1" applyBorder="1" applyAlignment="1">
      <alignment/>
    </xf>
    <xf numFmtId="0" fontId="1" fillId="9" borderId="6" xfId="0" applyFont="1" applyFill="1" applyBorder="1" applyAlignment="1">
      <alignment/>
    </xf>
    <xf numFmtId="0" fontId="1" fillId="9" borderId="0" xfId="0" applyFont="1" applyFill="1" applyAlignment="1">
      <alignment/>
    </xf>
    <xf numFmtId="0" fontId="1" fillId="10" borderId="5" xfId="0" applyFont="1" applyFill="1" applyBorder="1" applyAlignment="1">
      <alignment horizontal="center"/>
    </xf>
    <xf numFmtId="49" fontId="1" fillId="10" borderId="5" xfId="0" applyNumberFormat="1" applyFont="1" applyFill="1" applyBorder="1" applyAlignment="1">
      <alignment horizontal="center"/>
    </xf>
    <xf numFmtId="0" fontId="1" fillId="10" borderId="5" xfId="0" applyFont="1" applyFill="1" applyBorder="1" applyAlignment="1">
      <alignment/>
    </xf>
    <xf numFmtId="1" fontId="1" fillId="10" borderId="5" xfId="19" applyNumberFormat="1" applyFont="1" applyFill="1" applyBorder="1" applyAlignment="1">
      <alignment/>
    </xf>
    <xf numFmtId="0" fontId="1" fillId="10" borderId="6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0" fillId="0" borderId="0" xfId="19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3" borderId="0" xfId="0" applyFont="1" applyFill="1" applyAlignment="1">
      <alignment/>
    </xf>
    <xf numFmtId="0" fontId="4" fillId="7" borderId="0" xfId="0" applyFont="1" applyFill="1" applyAlignment="1">
      <alignment/>
    </xf>
    <xf numFmtId="0" fontId="1" fillId="11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0" fillId="4" borderId="0" xfId="0" applyFill="1" applyAlignment="1">
      <alignment/>
    </xf>
    <xf numFmtId="2" fontId="2" fillId="8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/>
    </xf>
    <xf numFmtId="164" fontId="2" fillId="1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1" fontId="1" fillId="3" borderId="5" xfId="19" applyNumberFormat="1" applyFont="1" applyFill="1" applyBorder="1" applyAlignment="1">
      <alignment/>
    </xf>
    <xf numFmtId="0" fontId="1" fillId="12" borderId="5" xfId="0" applyFont="1" applyFill="1" applyBorder="1" applyAlignment="1">
      <alignment horizontal="center"/>
    </xf>
    <xf numFmtId="49" fontId="1" fillId="12" borderId="5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/>
    </xf>
    <xf numFmtId="1" fontId="1" fillId="12" borderId="5" xfId="19" applyNumberFormat="1" applyFont="1" applyFill="1" applyBorder="1" applyAlignment="1">
      <alignment/>
    </xf>
    <xf numFmtId="0" fontId="1" fillId="12" borderId="6" xfId="0" applyFont="1" applyFill="1" applyBorder="1" applyAlignment="1">
      <alignment/>
    </xf>
    <xf numFmtId="0" fontId="1" fillId="12" borderId="0" xfId="0" applyFont="1" applyFill="1" applyBorder="1" applyAlignment="1">
      <alignment/>
    </xf>
    <xf numFmtId="0" fontId="1" fillId="12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5" xfId="0" applyFont="1" applyFill="1" applyBorder="1" applyAlignment="1">
      <alignment horizontal="center" wrapText="1"/>
    </xf>
    <xf numFmtId="0" fontId="0" fillId="12" borderId="0" xfId="0" applyFill="1" applyAlignment="1">
      <alignment/>
    </xf>
    <xf numFmtId="0" fontId="0" fillId="12" borderId="5" xfId="0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13" borderId="5" xfId="0" applyFont="1" applyFill="1" applyBorder="1" applyAlignment="1">
      <alignment horizontal="center"/>
    </xf>
    <xf numFmtId="49" fontId="1" fillId="13" borderId="5" xfId="0" applyNumberFormat="1" applyFont="1" applyFill="1" applyBorder="1" applyAlignment="1">
      <alignment horizontal="center"/>
    </xf>
    <xf numFmtId="0" fontId="1" fillId="13" borderId="0" xfId="0" applyFont="1" applyFill="1" applyAlignment="1">
      <alignment/>
    </xf>
    <xf numFmtId="0" fontId="26" fillId="0" borderId="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Czytania i odbioru tekstów kultury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SZKOŁA!$N$4:$N$29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1608128"/>
        <c:axId val="38928833"/>
      </c:barChart>
      <c:catAx>
        <c:axId val="41608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928833"/>
        <c:crosses val="autoZero"/>
        <c:auto val="1"/>
        <c:lblOffset val="100"/>
        <c:noMultiLvlLbl val="0"/>
      </c:catAx>
      <c:valAx>
        <c:axId val="38928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60812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SZKOŁA!$M$4:$M$104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SZKOŁA!$V$4:$V$104</c:f>
              <c:numCache>
                <c:ptCount val="10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61647002"/>
        <c:axId val="17952107"/>
      </c:barChart>
      <c:catAx>
        <c:axId val="61647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52107"/>
        <c:crosses val="autoZero"/>
        <c:auto val="1"/>
        <c:lblOffset val="100"/>
        <c:tickLblSkip val="2"/>
        <c:noMultiLvlLbl val="0"/>
      </c:catAx>
      <c:valAx>
        <c:axId val="179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47002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części humanistycznej egzaminu gimnazjalnego 
w skali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SZKOŁA!$AB$3</c:f>
              <c:strCache>
                <c:ptCount val="1"/>
                <c:pt idx="0">
                  <c:v>Szkoła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SZKOŁA!$AB$4:$AB$12</c:f>
              <c:numCach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SZKOŁA!$AC$3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SZKOŁA!$AC$4:$AC$12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27351236"/>
        <c:axId val="44834533"/>
      </c:barChart>
      <c:catAx>
        <c:axId val="273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5123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SZKOŁA!$AK$3</c:f>
              <c:strCache>
                <c:ptCount val="1"/>
                <c:pt idx="0">
                  <c:v>Szkoła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SZKOŁA!$AK$4:$AK$12</c:f>
              <c:numCach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SZKOŁA!$AL$3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SZKOŁA!$AL$4:$AL$12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857614"/>
        <c:axId val="7718527"/>
      </c:barChart>
      <c:catAx>
        <c:axId val="857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18527"/>
        <c:crosses val="autoZero"/>
        <c:auto val="1"/>
        <c:lblOffset val="100"/>
        <c:noMultiLvlLbl val="0"/>
      </c:catAx>
      <c:valAx>
        <c:axId val="77185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761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i całego egzaminu (2007)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1825"/>
          <c:w val="0.924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SZKOŁA!$D$3:$L$3</c:f>
              <c:strCache>
                <c:ptCount val="9"/>
                <c:pt idx="0">
                  <c:v>Czytanie i odbiór tekstów kultury</c:v>
                </c:pt>
                <c:pt idx="1">
                  <c:v>Tworzenie własnego tekstu</c:v>
                </c:pt>
                <c:pt idx="2">
                  <c:v>Część GHU</c:v>
                </c:pt>
                <c:pt idx="3">
                  <c:v>Stosowanie terminów, pojęć i procedur</c:v>
                </c:pt>
                <c:pt idx="4">
                  <c:v>Wyszukiwanie i stosowanie informacji</c:v>
                </c:pt>
                <c:pt idx="5">
                  <c:v>Wskazywanie i opisywanie faktów, związków i zależności</c:v>
                </c:pt>
                <c:pt idx="6">
                  <c:v>Stosowanie wiedzy i umiejętności do rozwiązywania problemów</c:v>
                </c:pt>
                <c:pt idx="7">
                  <c:v>Część GMP</c:v>
                </c:pt>
                <c:pt idx="8">
                  <c:v>Egzamin gimnazjalny</c:v>
                </c:pt>
              </c:strCache>
            </c:strRef>
          </c:cat>
          <c:val>
            <c:numRef>
              <c:f>SZKOŁA!$D$257:$L$257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357880"/>
        <c:axId val="21220921"/>
      </c:barChart>
      <c:catAx>
        <c:axId val="235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20921"/>
        <c:crosses val="autoZero"/>
        <c:auto val="1"/>
        <c:lblOffset val="100"/>
        <c:noMultiLvlLbl val="0"/>
      </c:catAx>
      <c:valAx>
        <c:axId val="21220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obu części egzaminu łącznie w skali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SZKOŁA!$AS$3</c:f>
              <c:strCache>
                <c:ptCount val="1"/>
                <c:pt idx="0">
                  <c:v>Szkoła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SZKOŁA!$AS$4:$AS$12</c:f>
              <c:numCach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SZKOŁA!$AT$3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SZKOŁA!$AT$4:$AT$12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56770562"/>
        <c:axId val="41173011"/>
      </c:barChart>
      <c:catAx>
        <c:axId val="5677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705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Czytania i odbioru tekstów kultury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A'!$M$4:$M$29</c:f>
              <c:numCache/>
            </c:numRef>
          </c:cat>
          <c:val>
            <c:numRef>
              <c:f>'KLASA A'!$N$4:$N$29</c:f>
              <c:numCache/>
            </c:numRef>
          </c:val>
        </c:ser>
        <c:axId val="35012780"/>
        <c:axId val="46679565"/>
      </c:barChart>
      <c:catAx>
        <c:axId val="3501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679565"/>
        <c:crosses val="autoZero"/>
        <c:auto val="1"/>
        <c:lblOffset val="100"/>
        <c:noMultiLvlLbl val="0"/>
      </c:catAx>
      <c:valAx>
        <c:axId val="46679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012780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Tworzenia własnego tekstu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A'!$M$4:$M$29</c:f>
              <c:numCache/>
            </c:numRef>
          </c:cat>
          <c:val>
            <c:numRef>
              <c:f>'KLASA A'!$O$4:$O$29</c:f>
              <c:numCache/>
            </c:numRef>
          </c:val>
        </c:ser>
        <c:axId val="17462902"/>
        <c:axId val="22948391"/>
      </c:barChart>
      <c:catAx>
        <c:axId val="1746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948391"/>
        <c:crosses val="autoZero"/>
        <c:auto val="1"/>
        <c:lblOffset val="100"/>
        <c:noMultiLvlLbl val="0"/>
      </c:catAx>
      <c:valAx>
        <c:axId val="22948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46290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części humanistycznej (GHU) egzaminu gimnazjalnego 
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A'!$M$4:$M$54</c:f>
              <c:numCache/>
            </c:numRef>
          </c:cat>
          <c:val>
            <c:numRef>
              <c:f>'KLASA A'!$P$4:$P$54</c:f>
              <c:numCache/>
            </c:numRef>
          </c:val>
        </c:ser>
        <c:axId val="5208928"/>
        <c:axId val="46880353"/>
      </c:barChart>
      <c:catAx>
        <c:axId val="520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880353"/>
        <c:crosses val="autoZero"/>
        <c:auto val="1"/>
        <c:lblOffset val="100"/>
        <c:noMultiLvlLbl val="0"/>
      </c:catAx>
      <c:valAx>
        <c:axId val="4688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0892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terminów, pojęć i procedur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A'!$M$4:$M$19</c:f>
              <c:numCache/>
            </c:numRef>
          </c:cat>
          <c:val>
            <c:numRef>
              <c:f>'KLASA A'!$Q$4:$Q$19</c:f>
              <c:numCache/>
            </c:numRef>
          </c:val>
        </c:ser>
        <c:axId val="19269994"/>
        <c:axId val="39212219"/>
      </c:barChart>
      <c:catAx>
        <c:axId val="1926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212219"/>
        <c:crosses val="autoZero"/>
        <c:auto val="1"/>
        <c:lblOffset val="100"/>
        <c:noMultiLvlLbl val="0"/>
      </c:catAx>
      <c:valAx>
        <c:axId val="39212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69994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
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A'!$M$4:$M$16</c:f>
              <c:numCache/>
            </c:numRef>
          </c:cat>
          <c:val>
            <c:numRef>
              <c:f>'KLASA A'!$R$4:$R$16</c:f>
              <c:numCache/>
            </c:numRef>
          </c:val>
        </c:ser>
        <c:axId val="17365652"/>
        <c:axId val="22073141"/>
      </c:barChart>
      <c:catAx>
        <c:axId val="17365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073141"/>
        <c:crosses val="autoZero"/>
        <c:auto val="1"/>
        <c:lblOffset val="100"/>
        <c:noMultiLvlLbl val="0"/>
      </c:catAx>
      <c:valAx>
        <c:axId val="2207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365652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Tworzenia własnego tekstu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SZKOŁA!$O$4:$O$29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14815178"/>
        <c:axId val="66227739"/>
      </c:barChart>
      <c:catAx>
        <c:axId val="1481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227739"/>
        <c:crosses val="autoZero"/>
        <c:auto val="1"/>
        <c:lblOffset val="100"/>
        <c:noMultiLvlLbl val="0"/>
      </c:catAx>
      <c:valAx>
        <c:axId val="6622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81517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Wskazywania i opisywania faktów, związków 
i zależności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A'!$M$4:$M$19</c:f>
              <c:numCache/>
            </c:numRef>
          </c:cat>
          <c:val>
            <c:numRef>
              <c:f>'KLASA A'!$S$4:$S$19</c:f>
              <c:numCache/>
            </c:numRef>
          </c:val>
        </c:ser>
        <c:axId val="64440542"/>
        <c:axId val="43093967"/>
      </c:barChart>
      <c:catAx>
        <c:axId val="6444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093967"/>
        <c:crosses val="autoZero"/>
        <c:auto val="1"/>
        <c:lblOffset val="100"/>
        <c:noMultiLvlLbl val="0"/>
      </c:catAx>
      <c:valAx>
        <c:axId val="43093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440542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A'!$M$4:$M$12</c:f>
              <c:numCache/>
            </c:numRef>
          </c:cat>
          <c:val>
            <c:numRef>
              <c:f>'KLASA A'!$T$4:$T$12</c:f>
              <c:numCache/>
            </c:numRef>
          </c:val>
        </c:ser>
        <c:axId val="52301384"/>
        <c:axId val="950409"/>
      </c:barChart>
      <c:catAx>
        <c:axId val="5230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50409"/>
        <c:crosses val="autoZero"/>
        <c:auto val="1"/>
        <c:lblOffset val="100"/>
        <c:noMultiLvlLbl val="0"/>
      </c:catAx>
      <c:valAx>
        <c:axId val="95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301384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(GMP) egzaminu gimnazjalnego 
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A'!$M$4:$M$54</c:f>
              <c:numCache/>
            </c:numRef>
          </c:cat>
          <c:val>
            <c:numRef>
              <c:f>'KLASA A'!$U$4:$U$54</c:f>
              <c:numCache/>
            </c:numRef>
          </c:val>
        </c:ser>
        <c:axId val="8553682"/>
        <c:axId val="9874275"/>
      </c:barChart>
      <c:catAx>
        <c:axId val="855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874275"/>
        <c:crosses val="autoZero"/>
        <c:auto val="1"/>
        <c:lblOffset val="100"/>
        <c:noMultiLvlLbl val="0"/>
      </c:catAx>
      <c:valAx>
        <c:axId val="9874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553682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A'!$M$4:$M$104</c:f>
              <c:numCache/>
            </c:numRef>
          </c:cat>
          <c:val>
            <c:numRef>
              <c:f>'KLASA A'!$V$4:$V$104</c:f>
              <c:numCache/>
            </c:numRef>
          </c:val>
        </c:ser>
        <c:axId val="21759612"/>
        <c:axId val="61618781"/>
      </c:barChart>
      <c:catAx>
        <c:axId val="2175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618781"/>
        <c:crosses val="autoZero"/>
        <c:auto val="1"/>
        <c:lblOffset val="100"/>
        <c:noMultiLvlLbl val="0"/>
      </c:catAx>
      <c:valAx>
        <c:axId val="61618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759612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badanych kategorii umiejętności z części humanistycznej (Klasa A - 2007) - porównanie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A'!$N$3</c:f>
              <c:strCache>
                <c:ptCount val="1"/>
                <c:pt idx="0">
                  <c:v>Czytanie i odbiór tekstów kultury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A'!$M$4:$M$29</c:f>
              <c:numCache/>
            </c:numRef>
          </c:cat>
          <c:val>
            <c:numRef>
              <c:f>'KLASA A'!$N$4:$N$29</c:f>
              <c:numCache/>
            </c:numRef>
          </c:val>
        </c:ser>
        <c:ser>
          <c:idx val="1"/>
          <c:order val="1"/>
          <c:tx>
            <c:strRef>
              <c:f>'KLASA A'!$O$3</c:f>
              <c:strCache>
                <c:ptCount val="1"/>
                <c:pt idx="0">
                  <c:v>Tworzenie własnego tekstu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A'!$M$4:$M$29</c:f>
              <c:numCache/>
            </c:numRef>
          </c:cat>
          <c:val>
            <c:numRef>
              <c:f>'KLASA A'!$O$4:$O$29</c:f>
              <c:numCache/>
            </c:numRef>
          </c:val>
        </c:ser>
        <c:axId val="17698118"/>
        <c:axId val="25065335"/>
      </c:barChart>
      <c:catAx>
        <c:axId val="1769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065335"/>
        <c:crosses val="autoZero"/>
        <c:auto val="1"/>
        <c:lblOffset val="100"/>
        <c:noMultiLvlLbl val="0"/>
      </c:catAx>
      <c:valAx>
        <c:axId val="25065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698118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huamnistycznej egzaminu gimnazjalnego 
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A'!$AB$3</c:f>
              <c:strCache>
                <c:ptCount val="1"/>
                <c:pt idx="0">
                  <c:v>Klasa 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A'!$AB$4:$AB$12</c:f>
              <c:numCache/>
            </c:numRef>
          </c:val>
        </c:ser>
        <c:ser>
          <c:idx val="1"/>
          <c:order val="1"/>
          <c:tx>
            <c:strRef>
              <c:f>'KLASA A'!$AC$3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A'!$AC$4:$AC$12</c:f>
              <c:numCache/>
            </c:numRef>
          </c:val>
        </c:ser>
        <c:axId val="24261424"/>
        <c:axId val="17026225"/>
      </c:barChart>
      <c:catAx>
        <c:axId val="2426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026225"/>
        <c:crosses val="autoZero"/>
        <c:auto val="1"/>
        <c:lblOffset val="100"/>
        <c:noMultiLvlLbl val="0"/>
      </c:catAx>
      <c:valAx>
        <c:axId val="170262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6142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875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 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A'!$AK$3</c:f>
              <c:strCache>
                <c:ptCount val="1"/>
                <c:pt idx="0">
                  <c:v>Klasa 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A'!$AK$4:$AK$12</c:f>
              <c:numCache/>
            </c:numRef>
          </c:val>
        </c:ser>
        <c:ser>
          <c:idx val="1"/>
          <c:order val="1"/>
          <c:tx>
            <c:strRef>
              <c:f>'KLASA A'!$AL$3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A'!$AL$4:$AL$12</c:f>
              <c:numCache/>
            </c:numRef>
          </c:val>
        </c:ser>
        <c:axId val="19018298"/>
        <c:axId val="36946955"/>
      </c:barChart>
      <c:catAx>
        <c:axId val="190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946955"/>
        <c:crosses val="autoZero"/>
        <c:auto val="1"/>
        <c:lblOffset val="100"/>
        <c:noMultiLvlLbl val="0"/>
      </c:catAx>
      <c:valAx>
        <c:axId val="369469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01829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i z całego egzaminu gimnazjalnego (Klasa A,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6925"/>
          <c:w val="0.934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'KLASA A'!$D$3:$L$3</c:f>
              <c:strCache/>
            </c:strRef>
          </c:cat>
          <c:val>
            <c:numRef>
              <c:f>'KLASA A'!$D$47:$L$47</c:f>
              <c:numCache/>
            </c:numRef>
          </c:val>
        </c:ser>
        <c:axId val="64087140"/>
        <c:axId val="39913349"/>
      </c:barChart>
      <c:catAx>
        <c:axId val="640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913349"/>
        <c:crosses val="autoZero"/>
        <c:auto val="1"/>
        <c:lblOffset val="100"/>
        <c:noMultiLvlLbl val="0"/>
      </c:catAx>
      <c:valAx>
        <c:axId val="399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087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obu części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A'!$AS$3</c:f>
              <c:strCache>
                <c:ptCount val="1"/>
                <c:pt idx="0">
                  <c:v>Klasa 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A'!$AS$4:$AS$12</c:f>
              <c:numCache/>
            </c:numRef>
          </c:val>
        </c:ser>
        <c:ser>
          <c:idx val="1"/>
          <c:order val="1"/>
          <c:tx>
            <c:strRef>
              <c:f>'KLASA A'!$AT$3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A'!$AT$4:$AT$12</c:f>
              <c:numCache/>
            </c:numRef>
          </c:val>
        </c:ser>
        <c:axId val="23675822"/>
        <c:axId val="11755807"/>
      </c:barChart>
      <c:catAx>
        <c:axId val="2367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755807"/>
        <c:crosses val="autoZero"/>
        <c:auto val="1"/>
        <c:lblOffset val="100"/>
        <c:noMultiLvlLbl val="0"/>
      </c:catAx>
      <c:valAx>
        <c:axId val="1175580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6758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Czytania i odbioru tekstów kultury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B'!$M$4:$M$29</c:f>
              <c:numCache/>
            </c:numRef>
          </c:cat>
          <c:val>
            <c:numRef>
              <c:f>'KLASA B'!$N$4:$N$29</c:f>
              <c:numCache/>
            </c:numRef>
          </c:val>
        </c:ser>
        <c:axId val="38693400"/>
        <c:axId val="12696281"/>
      </c:barChart>
      <c:catAx>
        <c:axId val="3869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696281"/>
        <c:crosses val="autoZero"/>
        <c:auto val="1"/>
        <c:lblOffset val="100"/>
        <c:noMultiLvlLbl val="0"/>
      </c:catAx>
      <c:valAx>
        <c:axId val="12696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693400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części humanistycznej egzaminu gimnazjalnego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SZKOŁA!$P$4:$P$54</c:f>
              <c:numCache>
                <c:ptCount val="5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59178740"/>
        <c:axId val="62846613"/>
      </c:barChart>
      <c:catAx>
        <c:axId val="59178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846613"/>
        <c:crosses val="autoZero"/>
        <c:auto val="1"/>
        <c:lblOffset val="100"/>
        <c:noMultiLvlLbl val="0"/>
      </c:catAx>
      <c:valAx>
        <c:axId val="62846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178740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Tworzenia własnego tekstu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B'!$M$4:$M$29</c:f>
              <c:numCache/>
            </c:numRef>
          </c:cat>
          <c:val>
            <c:numRef>
              <c:f>'KLASA B'!$O$4:$O$29</c:f>
              <c:numCache/>
            </c:numRef>
          </c:val>
        </c:ser>
        <c:axId val="47157666"/>
        <c:axId val="21765811"/>
      </c:barChart>
      <c:catAx>
        <c:axId val="47157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765811"/>
        <c:crosses val="autoZero"/>
        <c:auto val="1"/>
        <c:lblOffset val="100"/>
        <c:noMultiLvlLbl val="0"/>
      </c:catAx>
      <c:valAx>
        <c:axId val="2176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157666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części humanistycznej (GHU) egzaminu gimnazjalnego 
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B'!$M$4:$M$54</c:f>
              <c:numCache/>
            </c:numRef>
          </c:cat>
          <c:val>
            <c:numRef>
              <c:f>'KLASA B'!$P$4:$P$54</c:f>
              <c:numCache/>
            </c:numRef>
          </c:val>
        </c:ser>
        <c:axId val="61674572"/>
        <c:axId val="18200237"/>
      </c:barChart>
      <c:catAx>
        <c:axId val="6167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200237"/>
        <c:crosses val="autoZero"/>
        <c:auto val="1"/>
        <c:lblOffset val="100"/>
        <c:noMultiLvlLbl val="0"/>
      </c:catAx>
      <c:valAx>
        <c:axId val="1820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67457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terminów, pojęć i procedur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B'!$M$4:$M$19</c:f>
              <c:numCache/>
            </c:numRef>
          </c:cat>
          <c:val>
            <c:numRef>
              <c:f>'KLASA B'!$Q$4:$Q$19</c:f>
              <c:numCache/>
            </c:numRef>
          </c:val>
        </c:ser>
        <c:axId val="29584406"/>
        <c:axId val="64933063"/>
      </c:barChart>
      <c:catAx>
        <c:axId val="2958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933063"/>
        <c:crosses val="autoZero"/>
        <c:auto val="1"/>
        <c:lblOffset val="100"/>
        <c:noMultiLvlLbl val="0"/>
      </c:catAx>
      <c:valAx>
        <c:axId val="6493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58440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
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B'!$M$4:$M$16</c:f>
              <c:numCache/>
            </c:numRef>
          </c:cat>
          <c:val>
            <c:numRef>
              <c:f>'KLASA B'!$R$4:$R$16</c:f>
              <c:numCache/>
            </c:numRef>
          </c:val>
        </c:ser>
        <c:axId val="47526656"/>
        <c:axId val="25086721"/>
      </c:barChart>
      <c:catAx>
        <c:axId val="4752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086721"/>
        <c:crosses val="autoZero"/>
        <c:auto val="1"/>
        <c:lblOffset val="100"/>
        <c:noMultiLvlLbl val="0"/>
      </c:catAx>
      <c:valAx>
        <c:axId val="25086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52665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Wskazywania i opisywania faktów, związków 
i zależności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B'!$M$4:$M$19</c:f>
              <c:numCache/>
            </c:numRef>
          </c:cat>
          <c:val>
            <c:numRef>
              <c:f>'KLASA B'!$S$4:$S$19</c:f>
              <c:numCache/>
            </c:numRef>
          </c:val>
        </c:ser>
        <c:axId val="24453898"/>
        <c:axId val="18758491"/>
      </c:barChart>
      <c:catAx>
        <c:axId val="2445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758491"/>
        <c:crosses val="autoZero"/>
        <c:auto val="1"/>
        <c:lblOffset val="100"/>
        <c:noMultiLvlLbl val="0"/>
      </c:catAx>
      <c:valAx>
        <c:axId val="1875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45389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B'!$M$4:$M$12</c:f>
              <c:numCache/>
            </c:numRef>
          </c:cat>
          <c:val>
            <c:numRef>
              <c:f>'KLASA B'!$T$4:$T$12</c:f>
              <c:numCache/>
            </c:numRef>
          </c:val>
        </c:ser>
        <c:axId val="34608692"/>
        <c:axId val="43042773"/>
      </c:barChart>
      <c:catAx>
        <c:axId val="3460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042773"/>
        <c:crosses val="autoZero"/>
        <c:auto val="1"/>
        <c:lblOffset val="100"/>
        <c:noMultiLvlLbl val="0"/>
      </c:catAx>
      <c:valAx>
        <c:axId val="4304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08692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(GMP) egzaminu gimnazjalnego 
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B'!$M$4:$M$54</c:f>
              <c:numCache/>
            </c:numRef>
          </c:cat>
          <c:val>
            <c:numRef>
              <c:f>'KLASA B'!$U$4:$U$54</c:f>
              <c:numCache/>
            </c:numRef>
          </c:val>
        </c:ser>
        <c:axId val="51840638"/>
        <c:axId val="63912559"/>
      </c:barChart>
      <c:catAx>
        <c:axId val="5184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912559"/>
        <c:crosses val="autoZero"/>
        <c:auto val="1"/>
        <c:lblOffset val="100"/>
        <c:noMultiLvlLbl val="0"/>
      </c:catAx>
      <c:valAx>
        <c:axId val="6391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84063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badanych kategorii umiejętności w części humanistycznej (Klasa B - 2007) - porównanie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B'!$N$3</c:f>
              <c:strCache>
                <c:ptCount val="1"/>
                <c:pt idx="0">
                  <c:v>Czytanie i odbiór tekstów kultury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B'!$M$4:$M$29</c:f>
              <c:numCache/>
            </c:numRef>
          </c:cat>
          <c:val>
            <c:numRef>
              <c:f>'KLASA B'!$N$4:$N$29</c:f>
              <c:numCache/>
            </c:numRef>
          </c:val>
        </c:ser>
        <c:ser>
          <c:idx val="1"/>
          <c:order val="1"/>
          <c:tx>
            <c:strRef>
              <c:f>'KLASA B'!$O$3</c:f>
              <c:strCache>
                <c:ptCount val="1"/>
                <c:pt idx="0">
                  <c:v>Tworzenie własnego tekstu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B'!$M$4:$M$29</c:f>
              <c:numCache/>
            </c:numRef>
          </c:cat>
          <c:val>
            <c:numRef>
              <c:f>'KLASA B'!$O$4:$O$29</c:f>
              <c:numCache/>
            </c:numRef>
          </c:val>
        </c:ser>
        <c:axId val="38342120"/>
        <c:axId val="9534761"/>
      </c:barChart>
      <c:catAx>
        <c:axId val="383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534761"/>
        <c:crosses val="autoZero"/>
        <c:auto val="1"/>
        <c:lblOffset val="100"/>
        <c:noMultiLvlLbl val="0"/>
      </c:catAx>
      <c:valAx>
        <c:axId val="953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42120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B'!$M$4:$M$104</c:f>
              <c:numCache/>
            </c:numRef>
          </c:cat>
          <c:val>
            <c:numRef>
              <c:f>'KLASA B'!$V$4:$V$104</c:f>
              <c:numCache/>
            </c:numRef>
          </c:val>
        </c:ser>
        <c:axId val="18703986"/>
        <c:axId val="34118147"/>
      </c:barChart>
      <c:catAx>
        <c:axId val="1870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118147"/>
        <c:crosses val="autoZero"/>
        <c:auto val="1"/>
        <c:lblOffset val="100"/>
        <c:noMultiLvlLbl val="0"/>
      </c:catAx>
      <c:valAx>
        <c:axId val="34118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70398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huamnistycznej egzaminu gimnazjalnego 
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B'!$AB$3</c:f>
              <c:strCache>
                <c:ptCount val="1"/>
                <c:pt idx="0">
                  <c:v>Klasa B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B'!$AB$4:$AB$12</c:f>
              <c:numCache/>
            </c:numRef>
          </c:val>
        </c:ser>
        <c:ser>
          <c:idx val="1"/>
          <c:order val="1"/>
          <c:tx>
            <c:strRef>
              <c:f>'KLASA B'!$AC$3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B'!$AC$4:$AC$12</c:f>
              <c:numCache/>
            </c:numRef>
          </c:val>
        </c:ser>
        <c:axId val="38627868"/>
        <c:axId val="12106493"/>
      </c:barChart>
      <c:catAx>
        <c:axId val="3862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106493"/>
        <c:crosses val="autoZero"/>
        <c:auto val="1"/>
        <c:lblOffset val="100"/>
        <c:noMultiLvlLbl val="0"/>
      </c:catAx>
      <c:valAx>
        <c:axId val="121064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62786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Stosowania terminów, pojęć i procedur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SZKOŁA!$Q$4:$Q$19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8748606"/>
        <c:axId val="57410863"/>
      </c:barChart>
      <c:catAx>
        <c:axId val="2874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410863"/>
        <c:crosses val="autoZero"/>
        <c:auto val="1"/>
        <c:lblOffset val="100"/>
        <c:noMultiLvlLbl val="0"/>
      </c:catAx>
      <c:valAx>
        <c:axId val="5741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74860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B'!$AK$3</c:f>
              <c:strCache>
                <c:ptCount val="1"/>
                <c:pt idx="0">
                  <c:v>Klasa B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B'!$AK$4:$AK$12</c:f>
              <c:numCache/>
            </c:numRef>
          </c:val>
        </c:ser>
        <c:ser>
          <c:idx val="1"/>
          <c:order val="1"/>
          <c:tx>
            <c:strRef>
              <c:f>'KLASA B'!$AL$3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B'!$AL$4:$AL$12</c:f>
              <c:numCache/>
            </c:numRef>
          </c:val>
        </c:ser>
        <c:axId val="41849574"/>
        <c:axId val="41101847"/>
      </c:barChart>
      <c:catAx>
        <c:axId val="4184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101847"/>
        <c:crosses val="autoZero"/>
        <c:auto val="1"/>
        <c:lblOffset val="100"/>
        <c:noMultiLvlLbl val="0"/>
      </c:catAx>
      <c:valAx>
        <c:axId val="411018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8495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i z całego egzaminu gimnazjalnego (Klasa B,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68"/>
          <c:w val="0.934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'KLASA B'!$D$3:$L$3</c:f>
              <c:strCache/>
            </c:strRef>
          </c:cat>
          <c:val>
            <c:numRef>
              <c:f>'KLASA B'!$D$47:$L$47</c:f>
              <c:numCache/>
            </c:numRef>
          </c:val>
        </c:ser>
        <c:axId val="34372304"/>
        <c:axId val="40915281"/>
      </c:bar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915281"/>
        <c:crosses val="autoZero"/>
        <c:auto val="1"/>
        <c:lblOffset val="100"/>
        <c:noMultiLvlLbl val="0"/>
      </c:catAx>
      <c:valAx>
        <c:axId val="40915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3723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obu części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B'!$AS$3</c:f>
              <c:strCache>
                <c:ptCount val="1"/>
                <c:pt idx="0">
                  <c:v>Klasa B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B'!$AS$4:$AS$12</c:f>
              <c:numCache/>
            </c:numRef>
          </c:val>
        </c:ser>
        <c:ser>
          <c:idx val="1"/>
          <c:order val="1"/>
          <c:tx>
            <c:strRef>
              <c:f>'KLASA B'!$AT$3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B'!$AT$4:$AT$12</c:f>
              <c:numCache/>
            </c:numRef>
          </c:val>
        </c:ser>
        <c:axId val="32693210"/>
        <c:axId val="25803435"/>
      </c:barChart>
      <c:catAx>
        <c:axId val="32693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03435"/>
        <c:crosses val="autoZero"/>
        <c:auto val="1"/>
        <c:lblOffset val="100"/>
        <c:noMultiLvlLbl val="0"/>
      </c:catAx>
      <c:valAx>
        <c:axId val="258034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6932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Tworzenia własnego tekstu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C'!$M$4:$M$29</c:f>
              <c:numCache/>
            </c:numRef>
          </c:cat>
          <c:val>
            <c:numRef>
              <c:f>'KLASA C'!$O$4:$O$29</c:f>
              <c:numCache/>
            </c:numRef>
          </c:val>
        </c:ser>
        <c:axId val="30904324"/>
        <c:axId val="9703461"/>
      </c:barChart>
      <c:catAx>
        <c:axId val="3090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703461"/>
        <c:crosses val="autoZero"/>
        <c:auto val="1"/>
        <c:lblOffset val="100"/>
        <c:noMultiLvlLbl val="0"/>
      </c:catAx>
      <c:valAx>
        <c:axId val="970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904324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części humanistycznej (GHU) egzaminu gimnazjalnego 
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C'!$M$4:$M$54</c:f>
              <c:numCache/>
            </c:numRef>
          </c:cat>
          <c:val>
            <c:numRef>
              <c:f>'KLASA C'!$P$4:$P$54</c:f>
              <c:numCache/>
            </c:numRef>
          </c:val>
        </c:ser>
        <c:axId val="20222286"/>
        <c:axId val="47782847"/>
      </c:barChart>
      <c:catAx>
        <c:axId val="2022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782847"/>
        <c:crosses val="autoZero"/>
        <c:auto val="1"/>
        <c:lblOffset val="100"/>
        <c:noMultiLvlLbl val="0"/>
      </c:catAx>
      <c:valAx>
        <c:axId val="4778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222286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terminów, pojęć i procedur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C'!$M$4:$M$19</c:f>
              <c:numCache/>
            </c:numRef>
          </c:cat>
          <c:val>
            <c:numRef>
              <c:f>'KLASA C'!$Q$4:$Q$19</c:f>
              <c:numCache/>
            </c:numRef>
          </c:val>
        </c:ser>
        <c:axId val="27392440"/>
        <c:axId val="45205369"/>
      </c:barChart>
      <c:catAx>
        <c:axId val="27392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205369"/>
        <c:crosses val="autoZero"/>
        <c:auto val="1"/>
        <c:lblOffset val="100"/>
        <c:noMultiLvlLbl val="0"/>
      </c:catAx>
      <c:valAx>
        <c:axId val="45205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392440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
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C'!$M$4:$M$16</c:f>
              <c:numCache/>
            </c:numRef>
          </c:cat>
          <c:val>
            <c:numRef>
              <c:f>'KLASA C'!$R$4:$R$16</c:f>
              <c:numCache/>
            </c:numRef>
          </c:val>
        </c:ser>
        <c:axId val="4195138"/>
        <c:axId val="37756243"/>
      </c:barChart>
      <c:catAx>
        <c:axId val="419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756243"/>
        <c:crosses val="autoZero"/>
        <c:auto val="1"/>
        <c:lblOffset val="100"/>
        <c:noMultiLvlLbl val="0"/>
      </c:catAx>
      <c:valAx>
        <c:axId val="3775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9513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Wskazywania i opisywania faktów, związków 
i zależności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C'!$M$4:$M$19</c:f>
              <c:numCache/>
            </c:numRef>
          </c:cat>
          <c:val>
            <c:numRef>
              <c:f>'KLASA C'!$S$4:$S$19</c:f>
              <c:numCache/>
            </c:numRef>
          </c:val>
        </c:ser>
        <c:axId val="4261868"/>
        <c:axId val="38356813"/>
      </c:barChart>
      <c:catAx>
        <c:axId val="426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56813"/>
        <c:crosses val="autoZero"/>
        <c:auto val="1"/>
        <c:lblOffset val="100"/>
        <c:noMultiLvlLbl val="0"/>
      </c:catAx>
      <c:valAx>
        <c:axId val="38356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186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C'!$M$4:$M$12</c:f>
              <c:numCache/>
            </c:numRef>
          </c:cat>
          <c:val>
            <c:numRef>
              <c:f>'KLASA C'!$T$4:$T$12</c:f>
              <c:numCache/>
            </c:numRef>
          </c:val>
        </c:ser>
        <c:axId val="9666998"/>
        <c:axId val="19894119"/>
      </c:barChart>
      <c:catAx>
        <c:axId val="966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894119"/>
        <c:crosses val="autoZero"/>
        <c:auto val="1"/>
        <c:lblOffset val="100"/>
        <c:noMultiLvlLbl val="0"/>
      </c:catAx>
      <c:valAx>
        <c:axId val="19894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6699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(GMP) egzaminu gimnazjalnego 
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C'!$M$4:$M$54</c:f>
              <c:numCache/>
            </c:numRef>
          </c:cat>
          <c:val>
            <c:numRef>
              <c:f>'KLASA C'!$U$4:$U$54</c:f>
              <c:numCache/>
            </c:numRef>
          </c:val>
        </c:ser>
        <c:axId val="44829344"/>
        <c:axId val="810913"/>
      </c:barChart>
      <c:catAx>
        <c:axId val="44829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10913"/>
        <c:crosses val="autoZero"/>
        <c:auto val="1"/>
        <c:lblOffset val="100"/>
        <c:noMultiLvlLbl val="0"/>
      </c:catAx>
      <c:valAx>
        <c:axId val="810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829344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SZKOŁA!$M$4:$M$16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SZKOŁA!$R$4:$R$16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6935720"/>
        <c:axId val="19768297"/>
      </c:barChart>
      <c:catAx>
        <c:axId val="4693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768297"/>
        <c:crosses val="autoZero"/>
        <c:auto val="1"/>
        <c:lblOffset val="100"/>
        <c:noMultiLvlLbl val="0"/>
      </c:catAx>
      <c:valAx>
        <c:axId val="1976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935720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badanych kategorii umiejętności z części humanistycznej (Klasa C - 2007) - porównanie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C'!$N$3</c:f>
              <c:strCache>
                <c:ptCount val="1"/>
                <c:pt idx="0">
                  <c:v>Czytanie i odbiór tekstów kultury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C'!$M$4:$M$29</c:f>
              <c:numCache/>
            </c:numRef>
          </c:cat>
          <c:val>
            <c:numRef>
              <c:f>'KLASA C'!$N$4:$N$29</c:f>
              <c:numCache/>
            </c:numRef>
          </c:val>
        </c:ser>
        <c:ser>
          <c:idx val="1"/>
          <c:order val="1"/>
          <c:tx>
            <c:strRef>
              <c:f>'KLASA C'!$O$3</c:f>
              <c:strCache>
                <c:ptCount val="1"/>
                <c:pt idx="0">
                  <c:v>Tworzenie własnego tekstu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C'!$M$4:$M$29</c:f>
              <c:numCache/>
            </c:numRef>
          </c:cat>
          <c:val>
            <c:numRef>
              <c:f>'KLASA C'!$O$4:$O$29</c:f>
              <c:numCache/>
            </c:numRef>
          </c:val>
        </c:ser>
        <c:axId val="7298218"/>
        <c:axId val="65683963"/>
      </c:barChart>
      <c:catAx>
        <c:axId val="729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683963"/>
        <c:crosses val="autoZero"/>
        <c:auto val="1"/>
        <c:lblOffset val="100"/>
        <c:noMultiLvlLbl val="0"/>
      </c:catAx>
      <c:valAx>
        <c:axId val="6568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298218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C'!$M$4:$M$104</c:f>
              <c:numCache/>
            </c:numRef>
          </c:cat>
          <c:val>
            <c:numRef>
              <c:f>'KLASA C'!$V$4:$V$104</c:f>
              <c:numCache/>
            </c:numRef>
          </c:val>
        </c:ser>
        <c:axId val="54284756"/>
        <c:axId val="18800757"/>
      </c:barChart>
      <c:catAx>
        <c:axId val="5428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800757"/>
        <c:crosses val="autoZero"/>
        <c:auto val="1"/>
        <c:lblOffset val="100"/>
        <c:noMultiLvlLbl val="0"/>
      </c:catAx>
      <c:valAx>
        <c:axId val="1880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28475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huamnistycznej egzaminu gimnazjalnego 
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C'!$AB$3</c:f>
              <c:strCache>
                <c:ptCount val="1"/>
                <c:pt idx="0">
                  <c:v>Klasa C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C'!$AB$4:$AB$12</c:f>
              <c:numCache/>
            </c:numRef>
          </c:val>
        </c:ser>
        <c:ser>
          <c:idx val="1"/>
          <c:order val="1"/>
          <c:tx>
            <c:strRef>
              <c:f>'KLASA C'!$AC$3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C'!$AC$4:$AC$12</c:f>
              <c:numCache/>
            </c:numRef>
          </c:val>
        </c:ser>
        <c:axId val="34989086"/>
        <c:axId val="46466319"/>
      </c:barChart>
      <c:catAx>
        <c:axId val="34989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466319"/>
        <c:crosses val="autoZero"/>
        <c:auto val="1"/>
        <c:lblOffset val="100"/>
        <c:noMultiLvlLbl val="0"/>
      </c:catAx>
      <c:valAx>
        <c:axId val="464663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98908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C'!$AK$3</c:f>
              <c:strCache>
                <c:ptCount val="1"/>
                <c:pt idx="0">
                  <c:v>Klasa C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C'!$AK$4:$AK$12</c:f>
              <c:numCache/>
            </c:numRef>
          </c:val>
        </c:ser>
        <c:ser>
          <c:idx val="1"/>
          <c:order val="1"/>
          <c:tx>
            <c:strRef>
              <c:f>'KLASA C'!$AL$3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C'!$AL$4:$AL$12</c:f>
              <c:numCache/>
            </c:numRef>
          </c:val>
        </c:ser>
        <c:axId val="15543688"/>
        <c:axId val="5675465"/>
      </c:barChart>
      <c:catAx>
        <c:axId val="1554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75465"/>
        <c:crosses val="autoZero"/>
        <c:auto val="1"/>
        <c:lblOffset val="100"/>
        <c:noMultiLvlLbl val="0"/>
      </c:catAx>
      <c:valAx>
        <c:axId val="56754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4368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Czytania i odbioru tekstów kultury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C'!$M$4:$M$29</c:f>
              <c:numCache/>
            </c:numRef>
          </c:cat>
          <c:val>
            <c:numRef>
              <c:f>'KLASA C'!$N$4:$N$29</c:f>
              <c:numCache/>
            </c:numRef>
          </c:val>
        </c:ser>
        <c:axId val="51079186"/>
        <c:axId val="57059491"/>
      </c:barChart>
      <c:catAx>
        <c:axId val="5107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059491"/>
        <c:crosses val="autoZero"/>
        <c:auto val="1"/>
        <c:lblOffset val="100"/>
        <c:noMultiLvlLbl val="0"/>
      </c:catAx>
      <c:valAx>
        <c:axId val="57059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079186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i z całego egzaminu gimnazjalnego (Klasa C,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7"/>
          <c:w val="0.93425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'KLASA C'!$D$3:$L$3</c:f>
              <c:strCache/>
            </c:strRef>
          </c:cat>
          <c:val>
            <c:numRef>
              <c:f>'KLASA C'!$D$47:$L$47</c:f>
              <c:numCache/>
            </c:numRef>
          </c:val>
        </c:ser>
        <c:axId val="43773372"/>
        <c:axId val="58416029"/>
      </c:bar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416029"/>
        <c:crosses val="autoZero"/>
        <c:auto val="1"/>
        <c:lblOffset val="100"/>
        <c:noMultiLvlLbl val="0"/>
      </c:catAx>
      <c:valAx>
        <c:axId val="5841602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7733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obu części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C'!$AS$3</c:f>
              <c:strCache>
                <c:ptCount val="1"/>
                <c:pt idx="0">
                  <c:v>Klasa C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C'!$AS$4:$AS$12</c:f>
              <c:numCache/>
            </c:numRef>
          </c:val>
        </c:ser>
        <c:ser>
          <c:idx val="1"/>
          <c:order val="1"/>
          <c:tx>
            <c:strRef>
              <c:f>'KLASA C'!$AT$3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C'!$AT$4:$AT$12</c:f>
              <c:numCache/>
            </c:numRef>
          </c:val>
        </c:ser>
        <c:axId val="55982214"/>
        <c:axId val="34077879"/>
      </c:barChart>
      <c:catAx>
        <c:axId val="55982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077879"/>
        <c:crosses val="autoZero"/>
        <c:auto val="1"/>
        <c:lblOffset val="100"/>
        <c:noMultiLvlLbl val="0"/>
      </c:catAx>
      <c:valAx>
        <c:axId val="340778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9822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Czytania i odbioru tekstów kultury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D'!$M$4:$M$29</c:f>
              <c:numCache/>
            </c:numRef>
          </c:cat>
          <c:val>
            <c:numRef>
              <c:f>'KLASA D'!$N$4:$N$29</c:f>
              <c:numCache/>
            </c:numRef>
          </c:val>
        </c:ser>
        <c:axId val="38265456"/>
        <c:axId val="8844785"/>
      </c:barChart>
      <c:catAx>
        <c:axId val="382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844785"/>
        <c:crosses val="autoZero"/>
        <c:auto val="1"/>
        <c:lblOffset val="100"/>
        <c:noMultiLvlLbl val="0"/>
      </c:catAx>
      <c:valAx>
        <c:axId val="8844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265456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Tworzenia własnego tekstu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D'!$M$4:$M$29</c:f>
              <c:numCache/>
            </c:numRef>
          </c:cat>
          <c:val>
            <c:numRef>
              <c:f>'KLASA D'!$O$4:$O$29</c:f>
              <c:numCache/>
            </c:numRef>
          </c:val>
        </c:ser>
        <c:axId val="12494202"/>
        <c:axId val="45338955"/>
      </c:barChart>
      <c:catAx>
        <c:axId val="1249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338955"/>
        <c:crosses val="autoZero"/>
        <c:auto val="1"/>
        <c:lblOffset val="100"/>
        <c:noMultiLvlLbl val="0"/>
      </c:catAx>
      <c:valAx>
        <c:axId val="453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49420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części humanistycznej (GHU) egzaminu gimnazjalnego 
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D'!$M$4:$M$54</c:f>
              <c:numCache/>
            </c:numRef>
          </c:cat>
          <c:val>
            <c:numRef>
              <c:f>'KLASA D'!$P$4:$P$54</c:f>
              <c:numCache/>
            </c:numRef>
          </c:val>
        </c:ser>
        <c:axId val="5397412"/>
        <c:axId val="48576709"/>
      </c:barChart>
      <c:catAx>
        <c:axId val="53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576709"/>
        <c:crosses val="autoZero"/>
        <c:auto val="1"/>
        <c:lblOffset val="100"/>
        <c:noMultiLvlLbl val="0"/>
      </c:catAx>
      <c:valAx>
        <c:axId val="48576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9741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Wskazywania i opisywania faktów, związków i zależności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SZKOŁA!$S$4:$S$19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3696946"/>
        <c:axId val="57728195"/>
      </c:barChart>
      <c:catAx>
        <c:axId val="43696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28195"/>
        <c:crosses val="autoZero"/>
        <c:auto val="1"/>
        <c:lblOffset val="100"/>
        <c:noMultiLvlLbl val="0"/>
      </c:catAx>
      <c:valAx>
        <c:axId val="57728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9694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terminów, pojęć i procedur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D'!$M$4:$M$19</c:f>
              <c:numCache/>
            </c:numRef>
          </c:cat>
          <c:val>
            <c:numRef>
              <c:f>'KLASA D'!$Q$4:$Q$19</c:f>
              <c:numCache/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399327"/>
        <c:crosses val="autoZero"/>
        <c:auto val="1"/>
        <c:lblOffset val="100"/>
        <c:noMultiLvlLbl val="0"/>
      </c:catAx>
      <c:valAx>
        <c:axId val="4239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53719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
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D'!$M$4:$M$16</c:f>
              <c:numCache/>
            </c:numRef>
          </c:cat>
          <c:val>
            <c:numRef>
              <c:f>'KLASA D'!$R$4:$R$16</c:f>
              <c:numCache/>
            </c:numRef>
          </c:val>
        </c:ser>
        <c:axId val="46049624"/>
        <c:axId val="11793433"/>
      </c:barChart>
      <c:catAx>
        <c:axId val="4604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793433"/>
        <c:crosses val="autoZero"/>
        <c:auto val="1"/>
        <c:lblOffset val="100"/>
        <c:noMultiLvlLbl val="0"/>
      </c:catAx>
      <c:valAx>
        <c:axId val="11793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049624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Wskazywania i opisywania faktów, związków 
i zależności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D'!$M$4:$M$19</c:f>
              <c:numCache/>
            </c:numRef>
          </c:cat>
          <c:val>
            <c:numRef>
              <c:f>'KLASA D'!$S$4:$S$19</c:f>
              <c:numCache/>
            </c:numRef>
          </c:val>
        </c:ser>
        <c:axId val="39032034"/>
        <c:axId val="15743987"/>
      </c:barChart>
      <c:catAx>
        <c:axId val="3903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743987"/>
        <c:crosses val="autoZero"/>
        <c:auto val="1"/>
        <c:lblOffset val="100"/>
        <c:noMultiLvlLbl val="0"/>
      </c:catAx>
      <c:valAx>
        <c:axId val="1574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32034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D'!$M$4:$M$12</c:f>
              <c:numCache/>
            </c:numRef>
          </c:cat>
          <c:val>
            <c:numRef>
              <c:f>'KLASA D'!$T$4:$T$12</c:f>
              <c:numCache/>
            </c:numRef>
          </c:val>
        </c:ser>
        <c:axId val="7478156"/>
        <c:axId val="194541"/>
      </c:barChart>
      <c:catAx>
        <c:axId val="7478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4541"/>
        <c:crosses val="autoZero"/>
        <c:auto val="1"/>
        <c:lblOffset val="100"/>
        <c:noMultiLvlLbl val="0"/>
      </c:catAx>
      <c:valAx>
        <c:axId val="194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47815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(GMP) egzaminu gimnazjalnego 
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D'!$M$4:$M$54</c:f>
              <c:numCache/>
            </c:numRef>
          </c:cat>
          <c:val>
            <c:numRef>
              <c:f>'KLASA D'!$U$4:$U$54</c:f>
              <c:numCache/>
            </c:numRef>
          </c:val>
        </c:ser>
        <c:axId val="1750870"/>
        <c:axId val="15757831"/>
      </c:barChart>
      <c:catAx>
        <c:axId val="1750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757831"/>
        <c:crosses val="autoZero"/>
        <c:auto val="1"/>
        <c:lblOffset val="100"/>
        <c:noMultiLvlLbl val="0"/>
      </c:catAx>
      <c:valAx>
        <c:axId val="15757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50870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badanych kategorii umiejętności z części humanistycznej (Klasa D - 2007) - porównanie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D'!$N$3</c:f>
              <c:strCache>
                <c:ptCount val="1"/>
                <c:pt idx="0">
                  <c:v>Czytanie i odbiór tekstów kultury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D'!$M$4:$M$29</c:f>
              <c:numCache/>
            </c:numRef>
          </c:cat>
          <c:val>
            <c:numRef>
              <c:f>'KLASA D'!$N$4:$N$29</c:f>
              <c:numCache/>
            </c:numRef>
          </c:val>
        </c:ser>
        <c:ser>
          <c:idx val="1"/>
          <c:order val="1"/>
          <c:tx>
            <c:strRef>
              <c:f>'KLASA D'!$O$3</c:f>
              <c:strCache>
                <c:ptCount val="1"/>
                <c:pt idx="0">
                  <c:v>Tworzenie własnego tekstu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D'!$M$4:$M$29</c:f>
              <c:numCache/>
            </c:numRef>
          </c:cat>
          <c:val>
            <c:numRef>
              <c:f>'KLASA D'!$O$4:$O$29</c:f>
              <c:numCache/>
            </c:numRef>
          </c:val>
        </c:ser>
        <c:axId val="7602752"/>
        <c:axId val="1315905"/>
      </c:barChart>
      <c:catAx>
        <c:axId val="7602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15905"/>
        <c:crosses val="autoZero"/>
        <c:auto val="1"/>
        <c:lblOffset val="100"/>
        <c:noMultiLvlLbl val="0"/>
      </c:catAx>
      <c:valAx>
        <c:axId val="1315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602752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D'!$M$4:$M$104</c:f>
              <c:numCache/>
            </c:numRef>
          </c:cat>
          <c:val>
            <c:numRef>
              <c:f>'KLASA D'!$V$4:$V$104</c:f>
              <c:numCache/>
            </c:numRef>
          </c:val>
        </c:ser>
        <c:axId val="11843146"/>
        <c:axId val="39479451"/>
      </c:barChart>
      <c:catAx>
        <c:axId val="1184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79451"/>
        <c:crosses val="autoZero"/>
        <c:auto val="1"/>
        <c:lblOffset val="100"/>
        <c:noMultiLvlLbl val="0"/>
      </c:catAx>
      <c:valAx>
        <c:axId val="3947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84314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huamnistycznej egzaminu gimnazjalnego 
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D'!$AB$3</c:f>
              <c:strCache>
                <c:ptCount val="1"/>
                <c:pt idx="0">
                  <c:v>Klasa D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D'!$AB$4:$AB$12</c:f>
              <c:numCache/>
            </c:numRef>
          </c:val>
        </c:ser>
        <c:ser>
          <c:idx val="1"/>
          <c:order val="1"/>
          <c:tx>
            <c:strRef>
              <c:f>'KLASA D'!$AC$3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'KLASA D'!$AC$4:$AC$12</c:f>
              <c:numCache/>
            </c:numRef>
          </c:val>
        </c:ser>
        <c:axId val="19770740"/>
        <c:axId val="43718933"/>
      </c:barChart>
      <c:catAx>
        <c:axId val="1977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718933"/>
        <c:crosses val="autoZero"/>
        <c:auto val="1"/>
        <c:lblOffset val="100"/>
        <c:noMultiLvlLbl val="0"/>
      </c:catAx>
      <c:valAx>
        <c:axId val="4371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77074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D'!$AK$3</c:f>
              <c:strCache>
                <c:ptCount val="1"/>
                <c:pt idx="0">
                  <c:v>Klasa D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'KLASA D'!$AK$4:$AK$12</c:f>
              <c:numCache/>
            </c:numRef>
          </c:val>
        </c:ser>
        <c:ser>
          <c:idx val="1"/>
          <c:order val="1"/>
          <c:tx>
            <c:strRef>
              <c:f>'KLASA D'!$AL$3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'KLASA D'!$AL$4:$AL$12</c:f>
              <c:numCache/>
            </c:numRef>
          </c:val>
        </c:ser>
        <c:axId val="57926078"/>
        <c:axId val="51572655"/>
      </c:barChart>
      <c:catAx>
        <c:axId val="57926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72655"/>
        <c:crosses val="autoZero"/>
        <c:auto val="1"/>
        <c:lblOffset val="100"/>
        <c:noMultiLvlLbl val="0"/>
      </c:catAx>
      <c:valAx>
        <c:axId val="5157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92607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i z całego egzaminu gimnazjalnego (Klasa D,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695"/>
          <c:w val="0.93425"/>
          <c:h val="0.8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'KLASA D'!$D$3:$L$3</c:f>
              <c:strCache/>
            </c:strRef>
          </c:cat>
          <c:val>
            <c:numRef>
              <c:f>'KLASA D'!$D$47:$L$47</c:f>
              <c:numCache/>
            </c:numRef>
          </c:val>
        </c:ser>
        <c:axId val="61500712"/>
        <c:axId val="16635497"/>
      </c:barChart>
      <c:catAx>
        <c:axId val="6150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635497"/>
        <c:crosses val="autoZero"/>
        <c:auto val="1"/>
        <c:lblOffset val="100"/>
        <c:noMultiLvlLbl val="0"/>
      </c:catAx>
      <c:valAx>
        <c:axId val="1663549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500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zakresu Stosowania wiedzy i umiejętności do rozwiązywania problemów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SZKOŁA!$M$4:$M$12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SZKOŁA!$T$4:$T$12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9791708"/>
        <c:axId val="45472189"/>
      </c:barChart>
      <c:catAx>
        <c:axId val="4979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72189"/>
        <c:crosses val="autoZero"/>
        <c:auto val="1"/>
        <c:lblOffset val="100"/>
        <c:noMultiLvlLbl val="0"/>
      </c:catAx>
      <c:valAx>
        <c:axId val="4547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91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obu części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D'!$AS$3</c:f>
              <c:strCache>
                <c:ptCount val="1"/>
                <c:pt idx="0">
                  <c:v>Klasa D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D'!$AS$4:$AS$12</c:f>
              <c:numCache/>
            </c:numRef>
          </c:val>
        </c:ser>
        <c:ser>
          <c:idx val="1"/>
          <c:order val="1"/>
          <c:tx>
            <c:strRef>
              <c:f>'KLASA D'!$AT$3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D'!$AT$4:$AT$12</c:f>
              <c:numCache/>
            </c:numRef>
          </c:val>
        </c:ser>
        <c:axId val="15501746"/>
        <c:axId val="5297987"/>
      </c:barChart>
      <c:catAx>
        <c:axId val="1550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7987"/>
        <c:crosses val="autoZero"/>
        <c:auto val="1"/>
        <c:lblOffset val="100"/>
        <c:noMultiLvlLbl val="0"/>
      </c:catAx>
      <c:valAx>
        <c:axId val="52979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01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Czytania i odbioru tekstów kultury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E'!$M$4:$M$29</c:f>
              <c:numCache/>
            </c:numRef>
          </c:cat>
          <c:val>
            <c:numRef>
              <c:f>'KLASA E'!$N$4:$N$29</c:f>
              <c:numCache/>
            </c:numRef>
          </c:val>
        </c:ser>
        <c:axId val="47681884"/>
        <c:axId val="26483773"/>
      </c:barChart>
      <c:catAx>
        <c:axId val="4768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483773"/>
        <c:crosses val="autoZero"/>
        <c:auto val="1"/>
        <c:lblOffset val="100"/>
        <c:noMultiLvlLbl val="0"/>
      </c:catAx>
      <c:valAx>
        <c:axId val="2648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81884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Tworzenia własnego tekstu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E'!$M$4:$M$29</c:f>
              <c:numCache/>
            </c:numRef>
          </c:cat>
          <c:val>
            <c:numRef>
              <c:f>'KLASA E'!$O$4:$O$29</c:f>
              <c:numCache/>
            </c:numRef>
          </c:val>
        </c:ser>
        <c:axId val="37027366"/>
        <c:axId val="64810839"/>
      </c:barChart>
      <c:catAx>
        <c:axId val="37027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810839"/>
        <c:crosses val="autoZero"/>
        <c:auto val="1"/>
        <c:lblOffset val="100"/>
        <c:noMultiLvlLbl val="0"/>
      </c:catAx>
      <c:valAx>
        <c:axId val="6481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027366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części humanistycznej (GHU) egzaminu gimnazjalnego 
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E'!$M$4:$M$54</c:f>
              <c:numCache/>
            </c:numRef>
          </c:cat>
          <c:val>
            <c:numRef>
              <c:f>'KLASA E'!$P$4:$P$54</c:f>
              <c:numCache/>
            </c:numRef>
          </c:val>
        </c:ser>
        <c:axId val="46426640"/>
        <c:axId val="15186577"/>
      </c:barChart>
      <c:catAx>
        <c:axId val="4642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186577"/>
        <c:crosses val="autoZero"/>
        <c:auto val="1"/>
        <c:lblOffset val="100"/>
        <c:noMultiLvlLbl val="0"/>
      </c:catAx>
      <c:valAx>
        <c:axId val="1518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426640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terminów, pojęć i procedur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E'!$M$4:$M$19</c:f>
              <c:numCache/>
            </c:numRef>
          </c:cat>
          <c:val>
            <c:numRef>
              <c:f>'KLASA E'!$Q$4:$Q$19</c:f>
              <c:numCache/>
            </c:numRef>
          </c:val>
        </c:ser>
        <c:axId val="2461466"/>
        <c:axId val="22153195"/>
      </c:barChart>
      <c:catAx>
        <c:axId val="246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153195"/>
        <c:crosses val="autoZero"/>
        <c:auto val="1"/>
        <c:lblOffset val="100"/>
        <c:noMultiLvlLbl val="0"/>
      </c:catAx>
      <c:valAx>
        <c:axId val="2215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6146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
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E'!$M$4:$M$16</c:f>
              <c:numCache/>
            </c:numRef>
          </c:cat>
          <c:val>
            <c:numRef>
              <c:f>'KLASA E'!$R$4:$R$16</c:f>
              <c:numCache/>
            </c:numRef>
          </c:val>
        </c:ser>
        <c:axId val="65161028"/>
        <c:axId val="49578341"/>
      </c:barChart>
      <c:catAx>
        <c:axId val="65161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578341"/>
        <c:crosses val="autoZero"/>
        <c:auto val="1"/>
        <c:lblOffset val="100"/>
        <c:noMultiLvlLbl val="0"/>
      </c:catAx>
      <c:valAx>
        <c:axId val="49578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16102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Wskazywania i opisywania faktów, związków 
i zależności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E'!$M$4:$M$19</c:f>
              <c:numCache/>
            </c:numRef>
          </c:cat>
          <c:val>
            <c:numRef>
              <c:f>'KLASA E'!$S$4:$S$19</c:f>
              <c:numCache/>
            </c:numRef>
          </c:val>
        </c:ser>
        <c:axId val="43551886"/>
        <c:axId val="56422655"/>
      </c:barChart>
      <c:catAx>
        <c:axId val="4355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422655"/>
        <c:crosses val="autoZero"/>
        <c:auto val="1"/>
        <c:lblOffset val="100"/>
        <c:noMultiLvlLbl val="0"/>
      </c:catAx>
      <c:valAx>
        <c:axId val="5642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55188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E'!$M$4:$M$12</c:f>
              <c:numCache/>
            </c:numRef>
          </c:cat>
          <c:val>
            <c:numRef>
              <c:f>'KLASA E'!$T$4:$T$12</c:f>
              <c:numCache/>
            </c:numRef>
          </c:val>
        </c:ser>
        <c:axId val="38041848"/>
        <c:axId val="6832313"/>
      </c:barChart>
      <c:catAx>
        <c:axId val="3804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832313"/>
        <c:crosses val="autoZero"/>
        <c:auto val="1"/>
        <c:lblOffset val="100"/>
        <c:noMultiLvlLbl val="0"/>
      </c:catAx>
      <c:valAx>
        <c:axId val="6832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04184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(GMP) egzaminu gimnazjalnego 
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E'!$M$4:$M$54</c:f>
              <c:numCache/>
            </c:numRef>
          </c:cat>
          <c:val>
            <c:numRef>
              <c:f>'KLASA E'!$U$4:$U$54</c:f>
              <c:numCache/>
            </c:numRef>
          </c:val>
        </c:ser>
        <c:axId val="61490818"/>
        <c:axId val="16546451"/>
      </c:barChart>
      <c:catAx>
        <c:axId val="6149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546451"/>
        <c:crosses val="autoZero"/>
        <c:auto val="1"/>
        <c:lblOffset val="100"/>
        <c:noMultiLvlLbl val="0"/>
      </c:catAx>
      <c:valAx>
        <c:axId val="1654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49081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badanych kategorii umiejętności z części humanistycznej (Klasa E - 2007) - porównanie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E'!$N$3</c:f>
              <c:strCache>
                <c:ptCount val="1"/>
                <c:pt idx="0">
                  <c:v>Czytanie i odbiór tekstów kultury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E'!$M$4:$M$29</c:f>
              <c:numCache/>
            </c:numRef>
          </c:cat>
          <c:val>
            <c:numRef>
              <c:f>'KLASA E'!$N$4:$N$29</c:f>
              <c:numCache/>
            </c:numRef>
          </c:val>
        </c:ser>
        <c:ser>
          <c:idx val="1"/>
          <c:order val="1"/>
          <c:tx>
            <c:strRef>
              <c:f>'KLASA E'!$O$3</c:f>
              <c:strCache>
                <c:ptCount val="1"/>
                <c:pt idx="0">
                  <c:v>Tworzenie własnego tekstu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E'!$M$4:$M$29</c:f>
              <c:numCache/>
            </c:numRef>
          </c:cat>
          <c:val>
            <c:numRef>
              <c:f>'KLASA E'!$O$4:$O$29</c:f>
              <c:numCache/>
            </c:numRef>
          </c:val>
        </c:ser>
        <c:axId val="14700332"/>
        <c:axId val="65194125"/>
      </c:barChart>
      <c:catAx>
        <c:axId val="1470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194125"/>
        <c:crosses val="autoZero"/>
        <c:auto val="1"/>
        <c:lblOffset val="100"/>
        <c:noMultiLvlLbl val="0"/>
      </c:catAx>
      <c:valAx>
        <c:axId val="65194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700332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SZKOŁA!$T$4:$T$12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596518"/>
        <c:axId val="59368663"/>
      </c:barChart>
      <c:catAx>
        <c:axId val="65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68663"/>
        <c:crosses val="autoZero"/>
        <c:auto val="1"/>
        <c:lblOffset val="100"/>
        <c:noMultiLvlLbl val="0"/>
      </c:catAx>
      <c:valAx>
        <c:axId val="5936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651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E'!$M$4:$M$104</c:f>
              <c:numCache/>
            </c:numRef>
          </c:cat>
          <c:val>
            <c:numRef>
              <c:f>'KLASA E'!$V$4:$V$104</c:f>
              <c:numCache/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876214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huamnistycznej egzaminu gimnazjalnego 
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E'!$AB$3</c:f>
              <c:strCache>
                <c:ptCount val="1"/>
                <c:pt idx="0">
                  <c:v>Klasa E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E'!$AB$4:$AB$12</c:f>
              <c:numCache/>
            </c:numRef>
          </c:val>
        </c:ser>
        <c:ser>
          <c:idx val="1"/>
          <c:order val="1"/>
          <c:tx>
            <c:strRef>
              <c:f>'KLASA E'!$AC$3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'KLASA E'!$AC$4:$AC$12</c:f>
              <c:numCache/>
            </c:numRef>
          </c:val>
        </c:ser>
        <c:axId val="13441504"/>
        <c:axId val="53864673"/>
      </c:barChart>
      <c:catAx>
        <c:axId val="13441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44150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E'!$AK$3</c:f>
              <c:strCache>
                <c:ptCount val="1"/>
                <c:pt idx="0">
                  <c:v>Klasa E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'KLASA E'!$AK$4:$AK$12</c:f>
              <c:numCache/>
            </c:numRef>
          </c:val>
        </c:ser>
        <c:ser>
          <c:idx val="1"/>
          <c:order val="1"/>
          <c:tx>
            <c:strRef>
              <c:f>'KLASA E'!$AL$3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'KLASA E'!$AL$4:$AL$12</c:f>
              <c:numCache/>
            </c:numRef>
          </c:val>
        </c:ser>
        <c:axId val="15020010"/>
        <c:axId val="962363"/>
      </c:barChart>
      <c:catAx>
        <c:axId val="15020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02001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i z całego egzaminu gimnazjalnego 
(Klasa E,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69"/>
          <c:w val="0.9342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'KLASA E'!$D$3:$L$3</c:f>
              <c:strCache/>
            </c:strRef>
          </c:cat>
          <c:val>
            <c:numRef>
              <c:f>'KLASA E'!$D$47:$L$47</c:f>
              <c:numCache/>
            </c:numRef>
          </c:val>
        </c:ser>
        <c:axId val="8661268"/>
        <c:axId val="10842549"/>
      </c:barChart>
      <c:catAx>
        <c:axId val="8661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6612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obu części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E'!$AS$3</c:f>
              <c:strCache>
                <c:ptCount val="1"/>
                <c:pt idx="0">
                  <c:v>Klasa E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E'!$AS$4:$AS$12</c:f>
              <c:numCache/>
            </c:numRef>
          </c:val>
        </c:ser>
        <c:ser>
          <c:idx val="1"/>
          <c:order val="1"/>
          <c:tx>
            <c:strRef>
              <c:f>'KLASA E'!$AT$3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E'!$AT$4:$AT$12</c:f>
              <c:numCache/>
            </c:numRef>
          </c:val>
        </c:ser>
        <c:axId val="30474078"/>
        <c:axId val="5831247"/>
      </c:barChart>
      <c:catAx>
        <c:axId val="30474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4740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gimnzjalnego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SZKOŁA!$U$4:$U$54</c:f>
              <c:numCache>
                <c:ptCount val="5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64555920"/>
        <c:axId val="44132369"/>
      </c:barChart>
      <c:catAx>
        <c:axId val="6455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32369"/>
        <c:crosses val="autoZero"/>
        <c:auto val="1"/>
        <c:lblOffset val="100"/>
        <c:noMultiLvlLbl val="0"/>
      </c:catAx>
      <c:valAx>
        <c:axId val="4413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5920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Relationship Id="rId8" Type="http://schemas.openxmlformats.org/officeDocument/2006/relationships/chart" Target="/xl/charts/chart50.xml" /><Relationship Id="rId9" Type="http://schemas.openxmlformats.org/officeDocument/2006/relationships/chart" Target="/xl/charts/chart51.xml" /><Relationship Id="rId10" Type="http://schemas.openxmlformats.org/officeDocument/2006/relationships/chart" Target="/xl/charts/chart52.xml" /><Relationship Id="rId11" Type="http://schemas.openxmlformats.org/officeDocument/2006/relationships/chart" Target="/xl/charts/chart53.xml" /><Relationship Id="rId12" Type="http://schemas.openxmlformats.org/officeDocument/2006/relationships/chart" Target="/xl/charts/chart54.xml" /><Relationship Id="rId13" Type="http://schemas.openxmlformats.org/officeDocument/2006/relationships/chart" Target="/xl/charts/chart55.xml" /><Relationship Id="rId14" Type="http://schemas.openxmlformats.org/officeDocument/2006/relationships/chart" Target="/xl/charts/chart5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Relationship Id="rId8" Type="http://schemas.openxmlformats.org/officeDocument/2006/relationships/chart" Target="/xl/charts/chart64.xml" /><Relationship Id="rId9" Type="http://schemas.openxmlformats.org/officeDocument/2006/relationships/chart" Target="/xl/charts/chart65.xml" /><Relationship Id="rId10" Type="http://schemas.openxmlformats.org/officeDocument/2006/relationships/chart" Target="/xl/charts/chart66.xml" /><Relationship Id="rId11" Type="http://schemas.openxmlformats.org/officeDocument/2006/relationships/chart" Target="/xl/charts/chart67.xml" /><Relationship Id="rId12" Type="http://schemas.openxmlformats.org/officeDocument/2006/relationships/chart" Target="/xl/charts/chart68.xml" /><Relationship Id="rId13" Type="http://schemas.openxmlformats.org/officeDocument/2006/relationships/chart" Target="/xl/charts/chart69.xml" /><Relationship Id="rId14" Type="http://schemas.openxmlformats.org/officeDocument/2006/relationships/chart" Target="/xl/charts/chart7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Relationship Id="rId8" Type="http://schemas.openxmlformats.org/officeDocument/2006/relationships/chart" Target="/xl/charts/chart78.xml" /><Relationship Id="rId9" Type="http://schemas.openxmlformats.org/officeDocument/2006/relationships/chart" Target="/xl/charts/chart79.xml" /><Relationship Id="rId10" Type="http://schemas.openxmlformats.org/officeDocument/2006/relationships/chart" Target="/xl/charts/chart80.xml" /><Relationship Id="rId11" Type="http://schemas.openxmlformats.org/officeDocument/2006/relationships/chart" Target="/xl/charts/chart81.xml" /><Relationship Id="rId12" Type="http://schemas.openxmlformats.org/officeDocument/2006/relationships/chart" Target="/xl/charts/chart82.xml" /><Relationship Id="rId13" Type="http://schemas.openxmlformats.org/officeDocument/2006/relationships/chart" Target="/xl/charts/chart83.xml" /><Relationship Id="rId14" Type="http://schemas.openxmlformats.org/officeDocument/2006/relationships/chart" Target="/xl/charts/chart8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9</xdr:col>
      <xdr:colOff>19050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76200" y="66675"/>
        <a:ext cx="61150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9</xdr:col>
      <xdr:colOff>0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6675" y="3562350"/>
        <a:ext cx="61055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43</xdr:row>
      <xdr:rowOff>57150</xdr:rowOff>
    </xdr:from>
    <xdr:to>
      <xdr:col>11</xdr:col>
      <xdr:colOff>28575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66675" y="7019925"/>
        <a:ext cx="7505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63</xdr:row>
      <xdr:rowOff>38100</xdr:rowOff>
    </xdr:from>
    <xdr:to>
      <xdr:col>8</xdr:col>
      <xdr:colOff>676275</xdr:colOff>
      <xdr:row>84</xdr:row>
      <xdr:rowOff>0</xdr:rowOff>
    </xdr:to>
    <xdr:graphicFrame>
      <xdr:nvGraphicFramePr>
        <xdr:cNvPr id="4" name="Chart 4"/>
        <xdr:cNvGraphicFramePr/>
      </xdr:nvGraphicFramePr>
      <xdr:xfrm>
        <a:off x="66675" y="10239375"/>
        <a:ext cx="60960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84</xdr:row>
      <xdr:rowOff>38100</xdr:rowOff>
    </xdr:from>
    <xdr:to>
      <xdr:col>9</xdr:col>
      <xdr:colOff>9525</xdr:colOff>
      <xdr:row>106</xdr:row>
      <xdr:rowOff>9525</xdr:rowOff>
    </xdr:to>
    <xdr:graphicFrame>
      <xdr:nvGraphicFramePr>
        <xdr:cNvPr id="5" name="Chart 5"/>
        <xdr:cNvGraphicFramePr/>
      </xdr:nvGraphicFramePr>
      <xdr:xfrm>
        <a:off x="76200" y="13639800"/>
        <a:ext cx="61055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106</xdr:row>
      <xdr:rowOff>57150</xdr:rowOff>
    </xdr:from>
    <xdr:to>
      <xdr:col>9</xdr:col>
      <xdr:colOff>47625</xdr:colOff>
      <xdr:row>129</xdr:row>
      <xdr:rowOff>142875</xdr:rowOff>
    </xdr:to>
    <xdr:graphicFrame>
      <xdr:nvGraphicFramePr>
        <xdr:cNvPr id="6" name="Chart 6"/>
        <xdr:cNvGraphicFramePr/>
      </xdr:nvGraphicFramePr>
      <xdr:xfrm>
        <a:off x="76200" y="17221200"/>
        <a:ext cx="6143625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228600</xdr:colOff>
      <xdr:row>230</xdr:row>
      <xdr:rowOff>0</xdr:rowOff>
    </xdr:from>
    <xdr:to>
      <xdr:col>8</xdr:col>
      <xdr:colOff>9525</xdr:colOff>
      <xdr:row>246</xdr:row>
      <xdr:rowOff>152400</xdr:rowOff>
    </xdr:to>
    <xdr:graphicFrame>
      <xdr:nvGraphicFramePr>
        <xdr:cNvPr id="7" name="Chart 7"/>
        <xdr:cNvGraphicFramePr/>
      </xdr:nvGraphicFramePr>
      <xdr:xfrm>
        <a:off x="228600" y="37242750"/>
        <a:ext cx="52673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76200</xdr:colOff>
      <xdr:row>130</xdr:row>
      <xdr:rowOff>28575</xdr:rowOff>
    </xdr:from>
    <xdr:to>
      <xdr:col>9</xdr:col>
      <xdr:colOff>76200</xdr:colOff>
      <xdr:row>151</xdr:row>
      <xdr:rowOff>38100</xdr:rowOff>
    </xdr:to>
    <xdr:graphicFrame>
      <xdr:nvGraphicFramePr>
        <xdr:cNvPr id="8" name="Chart 8"/>
        <xdr:cNvGraphicFramePr/>
      </xdr:nvGraphicFramePr>
      <xdr:xfrm>
        <a:off x="76200" y="21078825"/>
        <a:ext cx="617220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151</xdr:row>
      <xdr:rowOff>85725</xdr:rowOff>
    </xdr:from>
    <xdr:to>
      <xdr:col>11</xdr:col>
      <xdr:colOff>76200</xdr:colOff>
      <xdr:row>173</xdr:row>
      <xdr:rowOff>114300</xdr:rowOff>
    </xdr:to>
    <xdr:graphicFrame>
      <xdr:nvGraphicFramePr>
        <xdr:cNvPr id="9" name="Chart 9"/>
        <xdr:cNvGraphicFramePr/>
      </xdr:nvGraphicFramePr>
      <xdr:xfrm>
        <a:off x="76200" y="24536400"/>
        <a:ext cx="7543800" cy="3590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228600</xdr:colOff>
      <xdr:row>0</xdr:row>
      <xdr:rowOff>142875</xdr:rowOff>
    </xdr:from>
    <xdr:to>
      <xdr:col>23</xdr:col>
      <xdr:colOff>285750</xdr:colOff>
      <xdr:row>22</xdr:row>
      <xdr:rowOff>85725</xdr:rowOff>
    </xdr:to>
    <xdr:graphicFrame>
      <xdr:nvGraphicFramePr>
        <xdr:cNvPr id="10" name="Chart 10"/>
        <xdr:cNvGraphicFramePr/>
      </xdr:nvGraphicFramePr>
      <xdr:xfrm>
        <a:off x="7772400" y="142875"/>
        <a:ext cx="8286750" cy="3505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257175</xdr:colOff>
      <xdr:row>22</xdr:row>
      <xdr:rowOff>142875</xdr:rowOff>
    </xdr:from>
    <xdr:to>
      <xdr:col>20</xdr:col>
      <xdr:colOff>514350</xdr:colOff>
      <xdr:row>45</xdr:row>
      <xdr:rowOff>133350</xdr:rowOff>
    </xdr:to>
    <xdr:graphicFrame>
      <xdr:nvGraphicFramePr>
        <xdr:cNvPr id="11" name="Chart 11"/>
        <xdr:cNvGraphicFramePr/>
      </xdr:nvGraphicFramePr>
      <xdr:xfrm>
        <a:off x="7800975" y="3705225"/>
        <a:ext cx="6429375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304800</xdr:colOff>
      <xdr:row>46</xdr:row>
      <xdr:rowOff>66675</xdr:rowOff>
    </xdr:from>
    <xdr:to>
      <xdr:col>20</xdr:col>
      <xdr:colOff>542925</xdr:colOff>
      <xdr:row>70</xdr:row>
      <xdr:rowOff>0</xdr:rowOff>
    </xdr:to>
    <xdr:graphicFrame>
      <xdr:nvGraphicFramePr>
        <xdr:cNvPr id="12" name="Chart 12"/>
        <xdr:cNvGraphicFramePr/>
      </xdr:nvGraphicFramePr>
      <xdr:xfrm>
        <a:off x="7848600" y="7515225"/>
        <a:ext cx="6410325" cy="3819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323850</xdr:colOff>
      <xdr:row>93</xdr:row>
      <xdr:rowOff>19050</xdr:rowOff>
    </xdr:from>
    <xdr:to>
      <xdr:col>22</xdr:col>
      <xdr:colOff>304800</xdr:colOff>
      <xdr:row>119</xdr:row>
      <xdr:rowOff>0</xdr:rowOff>
    </xdr:to>
    <xdr:graphicFrame>
      <xdr:nvGraphicFramePr>
        <xdr:cNvPr id="13" name="Chart 13"/>
        <xdr:cNvGraphicFramePr/>
      </xdr:nvGraphicFramePr>
      <xdr:xfrm>
        <a:off x="7867650" y="15078075"/>
        <a:ext cx="7524750" cy="4191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304800</xdr:colOff>
      <xdr:row>70</xdr:row>
      <xdr:rowOff>85725</xdr:rowOff>
    </xdr:from>
    <xdr:to>
      <xdr:col>20</xdr:col>
      <xdr:colOff>581025</xdr:colOff>
      <xdr:row>92</xdr:row>
      <xdr:rowOff>123825</xdr:rowOff>
    </xdr:to>
    <xdr:graphicFrame>
      <xdr:nvGraphicFramePr>
        <xdr:cNvPr id="14" name="Chart 14"/>
        <xdr:cNvGraphicFramePr/>
      </xdr:nvGraphicFramePr>
      <xdr:xfrm>
        <a:off x="7848600" y="11420475"/>
        <a:ext cx="6448425" cy="3600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47</xdr:row>
      <xdr:rowOff>76200</xdr:rowOff>
    </xdr:from>
    <xdr:to>
      <xdr:col>8</xdr:col>
      <xdr:colOff>323850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47625" y="8382000"/>
        <a:ext cx="61341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70</xdr:row>
      <xdr:rowOff>85725</xdr:rowOff>
    </xdr:from>
    <xdr:to>
      <xdr:col>8</xdr:col>
      <xdr:colOff>314325</xdr:colOff>
      <xdr:row>90</xdr:row>
      <xdr:rowOff>123825</xdr:rowOff>
    </xdr:to>
    <xdr:graphicFrame>
      <xdr:nvGraphicFramePr>
        <xdr:cNvPr id="2" name="Chart 2"/>
        <xdr:cNvGraphicFramePr/>
      </xdr:nvGraphicFramePr>
      <xdr:xfrm>
        <a:off x="57150" y="12115800"/>
        <a:ext cx="61150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91</xdr:row>
      <xdr:rowOff>28575</xdr:rowOff>
    </xdr:from>
    <xdr:to>
      <xdr:col>9</xdr:col>
      <xdr:colOff>28575</xdr:colOff>
      <xdr:row>113</xdr:row>
      <xdr:rowOff>28575</xdr:rowOff>
    </xdr:to>
    <xdr:graphicFrame>
      <xdr:nvGraphicFramePr>
        <xdr:cNvPr id="3" name="Chart 3"/>
        <xdr:cNvGraphicFramePr/>
      </xdr:nvGraphicFramePr>
      <xdr:xfrm>
        <a:off x="47625" y="15459075"/>
        <a:ext cx="67437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113</xdr:row>
      <xdr:rowOff>95250</xdr:rowOff>
    </xdr:from>
    <xdr:to>
      <xdr:col>8</xdr:col>
      <xdr:colOff>247650</xdr:colOff>
      <xdr:row>134</xdr:row>
      <xdr:rowOff>133350</xdr:rowOff>
    </xdr:to>
    <xdr:graphicFrame>
      <xdr:nvGraphicFramePr>
        <xdr:cNvPr id="4" name="Chart 4"/>
        <xdr:cNvGraphicFramePr/>
      </xdr:nvGraphicFramePr>
      <xdr:xfrm>
        <a:off x="57150" y="19088100"/>
        <a:ext cx="604837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135</xdr:row>
      <xdr:rowOff>57150</xdr:rowOff>
    </xdr:from>
    <xdr:to>
      <xdr:col>8</xdr:col>
      <xdr:colOff>247650</xdr:colOff>
      <xdr:row>156</xdr:row>
      <xdr:rowOff>19050</xdr:rowOff>
    </xdr:to>
    <xdr:graphicFrame>
      <xdr:nvGraphicFramePr>
        <xdr:cNvPr id="5" name="Chart 5"/>
        <xdr:cNvGraphicFramePr/>
      </xdr:nvGraphicFramePr>
      <xdr:xfrm>
        <a:off x="66675" y="22612350"/>
        <a:ext cx="6038850" cy="3362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156</xdr:row>
      <xdr:rowOff>95250</xdr:rowOff>
    </xdr:from>
    <xdr:to>
      <xdr:col>8</xdr:col>
      <xdr:colOff>285750</xdr:colOff>
      <xdr:row>178</xdr:row>
      <xdr:rowOff>19050</xdr:rowOff>
    </xdr:to>
    <xdr:graphicFrame>
      <xdr:nvGraphicFramePr>
        <xdr:cNvPr id="6" name="Chart 6"/>
        <xdr:cNvGraphicFramePr/>
      </xdr:nvGraphicFramePr>
      <xdr:xfrm>
        <a:off x="66675" y="26050875"/>
        <a:ext cx="6076950" cy="3486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178</xdr:row>
      <xdr:rowOff>76200</xdr:rowOff>
    </xdr:from>
    <xdr:to>
      <xdr:col>8</xdr:col>
      <xdr:colOff>304800</xdr:colOff>
      <xdr:row>201</xdr:row>
      <xdr:rowOff>9525</xdr:rowOff>
    </xdr:to>
    <xdr:graphicFrame>
      <xdr:nvGraphicFramePr>
        <xdr:cNvPr id="7" name="Chart 7"/>
        <xdr:cNvGraphicFramePr/>
      </xdr:nvGraphicFramePr>
      <xdr:xfrm>
        <a:off x="66675" y="29594175"/>
        <a:ext cx="609600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201</xdr:row>
      <xdr:rowOff>66675</xdr:rowOff>
    </xdr:from>
    <xdr:to>
      <xdr:col>9</xdr:col>
      <xdr:colOff>838200</xdr:colOff>
      <xdr:row>223</xdr:row>
      <xdr:rowOff>0</xdr:rowOff>
    </xdr:to>
    <xdr:graphicFrame>
      <xdr:nvGraphicFramePr>
        <xdr:cNvPr id="8" name="Chart 8"/>
        <xdr:cNvGraphicFramePr/>
      </xdr:nvGraphicFramePr>
      <xdr:xfrm>
        <a:off x="57150" y="33308925"/>
        <a:ext cx="75438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933450</xdr:colOff>
      <xdr:row>125</xdr:row>
      <xdr:rowOff>133350</xdr:rowOff>
    </xdr:from>
    <xdr:to>
      <xdr:col>22</xdr:col>
      <xdr:colOff>85725</xdr:colOff>
      <xdr:row>147</xdr:row>
      <xdr:rowOff>114300</xdr:rowOff>
    </xdr:to>
    <xdr:graphicFrame>
      <xdr:nvGraphicFramePr>
        <xdr:cNvPr id="9" name="Chart 9"/>
        <xdr:cNvGraphicFramePr/>
      </xdr:nvGraphicFramePr>
      <xdr:xfrm>
        <a:off x="7696200" y="21069300"/>
        <a:ext cx="8696325" cy="3543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104</xdr:row>
      <xdr:rowOff>57150</xdr:rowOff>
    </xdr:from>
    <xdr:to>
      <xdr:col>18</xdr:col>
      <xdr:colOff>723900</xdr:colOff>
      <xdr:row>125</xdr:row>
      <xdr:rowOff>76200</xdr:rowOff>
    </xdr:to>
    <xdr:graphicFrame>
      <xdr:nvGraphicFramePr>
        <xdr:cNvPr id="10" name="Chart 10"/>
        <xdr:cNvGraphicFramePr/>
      </xdr:nvGraphicFramePr>
      <xdr:xfrm>
        <a:off x="7715250" y="17592675"/>
        <a:ext cx="6172200" cy="3419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9525</xdr:colOff>
      <xdr:row>148</xdr:row>
      <xdr:rowOff>57150</xdr:rowOff>
    </xdr:from>
    <xdr:to>
      <xdr:col>18</xdr:col>
      <xdr:colOff>685800</xdr:colOff>
      <xdr:row>169</xdr:row>
      <xdr:rowOff>142875</xdr:rowOff>
    </xdr:to>
    <xdr:graphicFrame>
      <xdr:nvGraphicFramePr>
        <xdr:cNvPr id="11" name="Chart 11"/>
        <xdr:cNvGraphicFramePr/>
      </xdr:nvGraphicFramePr>
      <xdr:xfrm>
        <a:off x="7715250" y="24717375"/>
        <a:ext cx="6134100" cy="3486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19050</xdr:colOff>
      <xdr:row>170</xdr:row>
      <xdr:rowOff>9525</xdr:rowOff>
    </xdr:from>
    <xdr:to>
      <xdr:col>18</xdr:col>
      <xdr:colOff>723900</xdr:colOff>
      <xdr:row>193</xdr:row>
      <xdr:rowOff>19050</xdr:rowOff>
    </xdr:to>
    <xdr:graphicFrame>
      <xdr:nvGraphicFramePr>
        <xdr:cNvPr id="12" name="Chart 12"/>
        <xdr:cNvGraphicFramePr/>
      </xdr:nvGraphicFramePr>
      <xdr:xfrm>
        <a:off x="7724775" y="28232100"/>
        <a:ext cx="6162675" cy="3733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</xdr:colOff>
      <xdr:row>216</xdr:row>
      <xdr:rowOff>0</xdr:rowOff>
    </xdr:from>
    <xdr:to>
      <xdr:col>19</xdr:col>
      <xdr:colOff>857250</xdr:colOff>
      <xdr:row>241</xdr:row>
      <xdr:rowOff>0</xdr:rowOff>
    </xdr:to>
    <xdr:graphicFrame>
      <xdr:nvGraphicFramePr>
        <xdr:cNvPr id="13" name="Chart 13"/>
        <xdr:cNvGraphicFramePr/>
      </xdr:nvGraphicFramePr>
      <xdr:xfrm>
        <a:off x="7715250" y="35671125"/>
        <a:ext cx="7200900" cy="4048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933450</xdr:colOff>
      <xdr:row>193</xdr:row>
      <xdr:rowOff>57150</xdr:rowOff>
    </xdr:from>
    <xdr:to>
      <xdr:col>18</xdr:col>
      <xdr:colOff>723900</xdr:colOff>
      <xdr:row>215</xdr:row>
      <xdr:rowOff>85725</xdr:rowOff>
    </xdr:to>
    <xdr:graphicFrame>
      <xdr:nvGraphicFramePr>
        <xdr:cNvPr id="14" name="Chart 15"/>
        <xdr:cNvGraphicFramePr/>
      </xdr:nvGraphicFramePr>
      <xdr:xfrm>
        <a:off x="7696200" y="32004000"/>
        <a:ext cx="6191250" cy="3590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</xdr:row>
      <xdr:rowOff>66675</xdr:rowOff>
    </xdr:from>
    <xdr:to>
      <xdr:col>8</xdr:col>
      <xdr:colOff>352425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57150" y="8372475"/>
        <a:ext cx="61531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70</xdr:row>
      <xdr:rowOff>76200</xdr:rowOff>
    </xdr:from>
    <xdr:to>
      <xdr:col>8</xdr:col>
      <xdr:colOff>323850</xdr:colOff>
      <xdr:row>90</xdr:row>
      <xdr:rowOff>123825</xdr:rowOff>
    </xdr:to>
    <xdr:graphicFrame>
      <xdr:nvGraphicFramePr>
        <xdr:cNvPr id="2" name="Chart 2"/>
        <xdr:cNvGraphicFramePr/>
      </xdr:nvGraphicFramePr>
      <xdr:xfrm>
        <a:off x="57150" y="12106275"/>
        <a:ext cx="61245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90</xdr:row>
      <xdr:rowOff>152400</xdr:rowOff>
    </xdr:from>
    <xdr:to>
      <xdr:col>9</xdr:col>
      <xdr:colOff>66675</xdr:colOff>
      <xdr:row>113</xdr:row>
      <xdr:rowOff>0</xdr:rowOff>
    </xdr:to>
    <xdr:graphicFrame>
      <xdr:nvGraphicFramePr>
        <xdr:cNvPr id="3" name="Chart 3"/>
        <xdr:cNvGraphicFramePr/>
      </xdr:nvGraphicFramePr>
      <xdr:xfrm>
        <a:off x="66675" y="15420975"/>
        <a:ext cx="67627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113</xdr:row>
      <xdr:rowOff>66675</xdr:rowOff>
    </xdr:from>
    <xdr:to>
      <xdr:col>8</xdr:col>
      <xdr:colOff>257175</xdr:colOff>
      <xdr:row>134</xdr:row>
      <xdr:rowOff>114300</xdr:rowOff>
    </xdr:to>
    <xdr:graphicFrame>
      <xdr:nvGraphicFramePr>
        <xdr:cNvPr id="4" name="Chart 4"/>
        <xdr:cNvGraphicFramePr/>
      </xdr:nvGraphicFramePr>
      <xdr:xfrm>
        <a:off x="57150" y="19059525"/>
        <a:ext cx="605790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134</xdr:row>
      <xdr:rowOff>142875</xdr:rowOff>
    </xdr:from>
    <xdr:to>
      <xdr:col>8</xdr:col>
      <xdr:colOff>333375</xdr:colOff>
      <xdr:row>155</xdr:row>
      <xdr:rowOff>114300</xdr:rowOff>
    </xdr:to>
    <xdr:graphicFrame>
      <xdr:nvGraphicFramePr>
        <xdr:cNvPr id="5" name="Chart 5"/>
        <xdr:cNvGraphicFramePr/>
      </xdr:nvGraphicFramePr>
      <xdr:xfrm>
        <a:off x="57150" y="22536150"/>
        <a:ext cx="61341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156</xdr:row>
      <xdr:rowOff>19050</xdr:rowOff>
    </xdr:from>
    <xdr:to>
      <xdr:col>8</xdr:col>
      <xdr:colOff>295275</xdr:colOff>
      <xdr:row>177</xdr:row>
      <xdr:rowOff>114300</xdr:rowOff>
    </xdr:to>
    <xdr:graphicFrame>
      <xdr:nvGraphicFramePr>
        <xdr:cNvPr id="6" name="Chart 6"/>
        <xdr:cNvGraphicFramePr/>
      </xdr:nvGraphicFramePr>
      <xdr:xfrm>
        <a:off x="66675" y="25974675"/>
        <a:ext cx="6086475" cy="3495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178</xdr:row>
      <xdr:rowOff>19050</xdr:rowOff>
    </xdr:from>
    <xdr:to>
      <xdr:col>8</xdr:col>
      <xdr:colOff>295275</xdr:colOff>
      <xdr:row>200</xdr:row>
      <xdr:rowOff>123825</xdr:rowOff>
    </xdr:to>
    <xdr:graphicFrame>
      <xdr:nvGraphicFramePr>
        <xdr:cNvPr id="7" name="Chart 7"/>
        <xdr:cNvGraphicFramePr/>
      </xdr:nvGraphicFramePr>
      <xdr:xfrm>
        <a:off x="47625" y="29537025"/>
        <a:ext cx="6105525" cy="3667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201</xdr:row>
      <xdr:rowOff>19050</xdr:rowOff>
    </xdr:from>
    <xdr:to>
      <xdr:col>9</xdr:col>
      <xdr:colOff>847725</xdr:colOff>
      <xdr:row>222</xdr:row>
      <xdr:rowOff>123825</xdr:rowOff>
    </xdr:to>
    <xdr:graphicFrame>
      <xdr:nvGraphicFramePr>
        <xdr:cNvPr id="8" name="Chart 8"/>
        <xdr:cNvGraphicFramePr/>
      </xdr:nvGraphicFramePr>
      <xdr:xfrm>
        <a:off x="57150" y="33261300"/>
        <a:ext cx="7553325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104</xdr:row>
      <xdr:rowOff>57150</xdr:rowOff>
    </xdr:from>
    <xdr:to>
      <xdr:col>18</xdr:col>
      <xdr:colOff>742950</xdr:colOff>
      <xdr:row>125</xdr:row>
      <xdr:rowOff>85725</xdr:rowOff>
    </xdr:to>
    <xdr:graphicFrame>
      <xdr:nvGraphicFramePr>
        <xdr:cNvPr id="9" name="Chart 9"/>
        <xdr:cNvGraphicFramePr/>
      </xdr:nvGraphicFramePr>
      <xdr:xfrm>
        <a:off x="7724775" y="17592675"/>
        <a:ext cx="6181725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125</xdr:row>
      <xdr:rowOff>152400</xdr:rowOff>
    </xdr:from>
    <xdr:to>
      <xdr:col>22</xdr:col>
      <xdr:colOff>104775</xdr:colOff>
      <xdr:row>147</xdr:row>
      <xdr:rowOff>142875</xdr:rowOff>
    </xdr:to>
    <xdr:graphicFrame>
      <xdr:nvGraphicFramePr>
        <xdr:cNvPr id="10" name="Chart 10"/>
        <xdr:cNvGraphicFramePr/>
      </xdr:nvGraphicFramePr>
      <xdr:xfrm>
        <a:off x="7705725" y="21088350"/>
        <a:ext cx="8705850" cy="3552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148</xdr:row>
      <xdr:rowOff>47625</xdr:rowOff>
    </xdr:from>
    <xdr:to>
      <xdr:col>18</xdr:col>
      <xdr:colOff>838200</xdr:colOff>
      <xdr:row>171</xdr:row>
      <xdr:rowOff>85725</xdr:rowOff>
    </xdr:to>
    <xdr:graphicFrame>
      <xdr:nvGraphicFramePr>
        <xdr:cNvPr id="11" name="Chart 11"/>
        <xdr:cNvGraphicFramePr/>
      </xdr:nvGraphicFramePr>
      <xdr:xfrm>
        <a:off x="7705725" y="24707850"/>
        <a:ext cx="6296025" cy="3762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172</xdr:row>
      <xdr:rowOff>47625</xdr:rowOff>
    </xdr:from>
    <xdr:to>
      <xdr:col>18</xdr:col>
      <xdr:colOff>847725</xdr:colOff>
      <xdr:row>195</xdr:row>
      <xdr:rowOff>66675</xdr:rowOff>
    </xdr:to>
    <xdr:graphicFrame>
      <xdr:nvGraphicFramePr>
        <xdr:cNvPr id="12" name="Chart 12"/>
        <xdr:cNvGraphicFramePr/>
      </xdr:nvGraphicFramePr>
      <xdr:xfrm>
        <a:off x="7705725" y="28594050"/>
        <a:ext cx="6305550" cy="3743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</xdr:colOff>
      <xdr:row>217</xdr:row>
      <xdr:rowOff>142875</xdr:rowOff>
    </xdr:from>
    <xdr:to>
      <xdr:col>19</xdr:col>
      <xdr:colOff>866775</xdr:colOff>
      <xdr:row>242</xdr:row>
      <xdr:rowOff>152400</xdr:rowOff>
    </xdr:to>
    <xdr:graphicFrame>
      <xdr:nvGraphicFramePr>
        <xdr:cNvPr id="13" name="Chart 13"/>
        <xdr:cNvGraphicFramePr/>
      </xdr:nvGraphicFramePr>
      <xdr:xfrm>
        <a:off x="7715250" y="35975925"/>
        <a:ext cx="7210425" cy="4057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9525</xdr:colOff>
      <xdr:row>195</xdr:row>
      <xdr:rowOff>95250</xdr:rowOff>
    </xdr:from>
    <xdr:to>
      <xdr:col>18</xdr:col>
      <xdr:colOff>876300</xdr:colOff>
      <xdr:row>217</xdr:row>
      <xdr:rowOff>95250</xdr:rowOff>
    </xdr:to>
    <xdr:graphicFrame>
      <xdr:nvGraphicFramePr>
        <xdr:cNvPr id="14" name="Chart 15"/>
        <xdr:cNvGraphicFramePr/>
      </xdr:nvGraphicFramePr>
      <xdr:xfrm>
        <a:off x="7715250" y="32365950"/>
        <a:ext cx="6324600" cy="3562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71</xdr:row>
      <xdr:rowOff>57150</xdr:rowOff>
    </xdr:from>
    <xdr:to>
      <xdr:col>8</xdr:col>
      <xdr:colOff>352425</xdr:colOff>
      <xdr:row>91</xdr:row>
      <xdr:rowOff>114300</xdr:rowOff>
    </xdr:to>
    <xdr:graphicFrame>
      <xdr:nvGraphicFramePr>
        <xdr:cNvPr id="1" name="Chart 1"/>
        <xdr:cNvGraphicFramePr/>
      </xdr:nvGraphicFramePr>
      <xdr:xfrm>
        <a:off x="66675" y="12249150"/>
        <a:ext cx="61436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92</xdr:row>
      <xdr:rowOff>9525</xdr:rowOff>
    </xdr:from>
    <xdr:to>
      <xdr:col>9</xdr:col>
      <xdr:colOff>76200</xdr:colOff>
      <xdr:row>114</xdr:row>
      <xdr:rowOff>28575</xdr:rowOff>
    </xdr:to>
    <xdr:graphicFrame>
      <xdr:nvGraphicFramePr>
        <xdr:cNvPr id="2" name="Chart 2"/>
        <xdr:cNvGraphicFramePr/>
      </xdr:nvGraphicFramePr>
      <xdr:xfrm>
        <a:off x="66675" y="15601950"/>
        <a:ext cx="67722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114</xdr:row>
      <xdr:rowOff>66675</xdr:rowOff>
    </xdr:from>
    <xdr:to>
      <xdr:col>8</xdr:col>
      <xdr:colOff>276225</xdr:colOff>
      <xdr:row>135</xdr:row>
      <xdr:rowOff>123825</xdr:rowOff>
    </xdr:to>
    <xdr:graphicFrame>
      <xdr:nvGraphicFramePr>
        <xdr:cNvPr id="3" name="Chart 3"/>
        <xdr:cNvGraphicFramePr/>
      </xdr:nvGraphicFramePr>
      <xdr:xfrm>
        <a:off x="57150" y="19221450"/>
        <a:ext cx="60769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136</xdr:row>
      <xdr:rowOff>0</xdr:rowOff>
    </xdr:from>
    <xdr:to>
      <xdr:col>8</xdr:col>
      <xdr:colOff>361950</xdr:colOff>
      <xdr:row>156</xdr:row>
      <xdr:rowOff>142875</xdr:rowOff>
    </xdr:to>
    <xdr:graphicFrame>
      <xdr:nvGraphicFramePr>
        <xdr:cNvPr id="4" name="Chart 4"/>
        <xdr:cNvGraphicFramePr/>
      </xdr:nvGraphicFramePr>
      <xdr:xfrm>
        <a:off x="66675" y="22717125"/>
        <a:ext cx="615315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157</xdr:row>
      <xdr:rowOff>28575</xdr:rowOff>
    </xdr:from>
    <xdr:to>
      <xdr:col>8</xdr:col>
      <xdr:colOff>295275</xdr:colOff>
      <xdr:row>178</xdr:row>
      <xdr:rowOff>133350</xdr:rowOff>
    </xdr:to>
    <xdr:graphicFrame>
      <xdr:nvGraphicFramePr>
        <xdr:cNvPr id="5" name="Chart 5"/>
        <xdr:cNvGraphicFramePr/>
      </xdr:nvGraphicFramePr>
      <xdr:xfrm>
        <a:off x="57150" y="26146125"/>
        <a:ext cx="609600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179</xdr:row>
      <xdr:rowOff>0</xdr:rowOff>
    </xdr:from>
    <xdr:to>
      <xdr:col>8</xdr:col>
      <xdr:colOff>295275</xdr:colOff>
      <xdr:row>201</xdr:row>
      <xdr:rowOff>114300</xdr:rowOff>
    </xdr:to>
    <xdr:graphicFrame>
      <xdr:nvGraphicFramePr>
        <xdr:cNvPr id="6" name="Chart 6"/>
        <xdr:cNvGraphicFramePr/>
      </xdr:nvGraphicFramePr>
      <xdr:xfrm>
        <a:off x="28575" y="29679900"/>
        <a:ext cx="6124575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202</xdr:row>
      <xdr:rowOff>19050</xdr:rowOff>
    </xdr:from>
    <xdr:to>
      <xdr:col>9</xdr:col>
      <xdr:colOff>800100</xdr:colOff>
      <xdr:row>223</xdr:row>
      <xdr:rowOff>133350</xdr:rowOff>
    </xdr:to>
    <xdr:graphicFrame>
      <xdr:nvGraphicFramePr>
        <xdr:cNvPr id="7" name="Chart 7"/>
        <xdr:cNvGraphicFramePr/>
      </xdr:nvGraphicFramePr>
      <xdr:xfrm>
        <a:off x="0" y="33423225"/>
        <a:ext cx="7562850" cy="351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19050</xdr:colOff>
      <xdr:row>105</xdr:row>
      <xdr:rowOff>38100</xdr:rowOff>
    </xdr:from>
    <xdr:to>
      <xdr:col>18</xdr:col>
      <xdr:colOff>752475</xdr:colOff>
      <xdr:row>126</xdr:row>
      <xdr:rowOff>76200</xdr:rowOff>
    </xdr:to>
    <xdr:graphicFrame>
      <xdr:nvGraphicFramePr>
        <xdr:cNvPr id="8" name="Chart 8"/>
        <xdr:cNvGraphicFramePr/>
      </xdr:nvGraphicFramePr>
      <xdr:xfrm>
        <a:off x="7724775" y="17735550"/>
        <a:ext cx="6191250" cy="3438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127</xdr:row>
      <xdr:rowOff>0</xdr:rowOff>
    </xdr:from>
    <xdr:to>
      <xdr:col>22</xdr:col>
      <xdr:colOff>133350</xdr:colOff>
      <xdr:row>149</xdr:row>
      <xdr:rowOff>0</xdr:rowOff>
    </xdr:to>
    <xdr:graphicFrame>
      <xdr:nvGraphicFramePr>
        <xdr:cNvPr id="9" name="Chart 9"/>
        <xdr:cNvGraphicFramePr/>
      </xdr:nvGraphicFramePr>
      <xdr:xfrm>
        <a:off x="7715250" y="21259800"/>
        <a:ext cx="8724900" cy="3562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28575</xdr:colOff>
      <xdr:row>149</xdr:row>
      <xdr:rowOff>114300</xdr:rowOff>
    </xdr:from>
    <xdr:to>
      <xdr:col>18</xdr:col>
      <xdr:colOff>885825</xdr:colOff>
      <xdr:row>173</xdr:row>
      <xdr:rowOff>0</xdr:rowOff>
    </xdr:to>
    <xdr:graphicFrame>
      <xdr:nvGraphicFramePr>
        <xdr:cNvPr id="10" name="Chart 10"/>
        <xdr:cNvGraphicFramePr/>
      </xdr:nvGraphicFramePr>
      <xdr:xfrm>
        <a:off x="7734300" y="24936450"/>
        <a:ext cx="6315075" cy="3771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174</xdr:row>
      <xdr:rowOff>38100</xdr:rowOff>
    </xdr:from>
    <xdr:to>
      <xdr:col>18</xdr:col>
      <xdr:colOff>866775</xdr:colOff>
      <xdr:row>197</xdr:row>
      <xdr:rowOff>66675</xdr:rowOff>
    </xdr:to>
    <xdr:graphicFrame>
      <xdr:nvGraphicFramePr>
        <xdr:cNvPr id="11" name="Chart 11"/>
        <xdr:cNvGraphicFramePr/>
      </xdr:nvGraphicFramePr>
      <xdr:xfrm>
        <a:off x="7705725" y="28908375"/>
        <a:ext cx="6324600" cy="3752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47</xdr:row>
      <xdr:rowOff>123825</xdr:rowOff>
    </xdr:from>
    <xdr:to>
      <xdr:col>8</xdr:col>
      <xdr:colOff>323850</xdr:colOff>
      <xdr:row>70</xdr:row>
      <xdr:rowOff>57150</xdr:rowOff>
    </xdr:to>
    <xdr:graphicFrame>
      <xdr:nvGraphicFramePr>
        <xdr:cNvPr id="12" name="Chart 12"/>
        <xdr:cNvGraphicFramePr/>
      </xdr:nvGraphicFramePr>
      <xdr:xfrm>
        <a:off x="19050" y="8429625"/>
        <a:ext cx="6162675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933450</xdr:colOff>
      <xdr:row>220</xdr:row>
      <xdr:rowOff>142875</xdr:rowOff>
    </xdr:from>
    <xdr:to>
      <xdr:col>19</xdr:col>
      <xdr:colOff>857250</xdr:colOff>
      <xdr:row>245</xdr:row>
      <xdr:rowOff>66675</xdr:rowOff>
    </xdr:to>
    <xdr:graphicFrame>
      <xdr:nvGraphicFramePr>
        <xdr:cNvPr id="13" name="Chart 13"/>
        <xdr:cNvGraphicFramePr/>
      </xdr:nvGraphicFramePr>
      <xdr:xfrm>
        <a:off x="7696200" y="36461700"/>
        <a:ext cx="7219950" cy="3971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933450</xdr:colOff>
      <xdr:row>197</xdr:row>
      <xdr:rowOff>133350</xdr:rowOff>
    </xdr:from>
    <xdr:to>
      <xdr:col>18</xdr:col>
      <xdr:colOff>866775</xdr:colOff>
      <xdr:row>220</xdr:row>
      <xdr:rowOff>104775</xdr:rowOff>
    </xdr:to>
    <xdr:graphicFrame>
      <xdr:nvGraphicFramePr>
        <xdr:cNvPr id="14" name="Chart 14"/>
        <xdr:cNvGraphicFramePr/>
      </xdr:nvGraphicFramePr>
      <xdr:xfrm>
        <a:off x="7696200" y="32727900"/>
        <a:ext cx="6334125" cy="3695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47</xdr:row>
      <xdr:rowOff>47625</xdr:rowOff>
    </xdr:from>
    <xdr:to>
      <xdr:col>8</xdr:col>
      <xdr:colOff>361950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47625" y="8353425"/>
        <a:ext cx="61722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70</xdr:row>
      <xdr:rowOff>57150</xdr:rowOff>
    </xdr:from>
    <xdr:to>
      <xdr:col>8</xdr:col>
      <xdr:colOff>361950</xdr:colOff>
      <xdr:row>90</xdr:row>
      <xdr:rowOff>123825</xdr:rowOff>
    </xdr:to>
    <xdr:graphicFrame>
      <xdr:nvGraphicFramePr>
        <xdr:cNvPr id="2" name="Chart 2"/>
        <xdr:cNvGraphicFramePr/>
      </xdr:nvGraphicFramePr>
      <xdr:xfrm>
        <a:off x="66675" y="12087225"/>
        <a:ext cx="61531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9</xdr:col>
      <xdr:colOff>19050</xdr:colOff>
      <xdr:row>113</xdr:row>
      <xdr:rowOff>28575</xdr:rowOff>
    </xdr:to>
    <xdr:graphicFrame>
      <xdr:nvGraphicFramePr>
        <xdr:cNvPr id="3" name="Chart 3"/>
        <xdr:cNvGraphicFramePr/>
      </xdr:nvGraphicFramePr>
      <xdr:xfrm>
        <a:off x="0" y="15430500"/>
        <a:ext cx="67818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113</xdr:row>
      <xdr:rowOff>123825</xdr:rowOff>
    </xdr:from>
    <xdr:to>
      <xdr:col>8</xdr:col>
      <xdr:colOff>295275</xdr:colOff>
      <xdr:row>135</xdr:row>
      <xdr:rowOff>28575</xdr:rowOff>
    </xdr:to>
    <xdr:graphicFrame>
      <xdr:nvGraphicFramePr>
        <xdr:cNvPr id="4" name="Chart 4"/>
        <xdr:cNvGraphicFramePr/>
      </xdr:nvGraphicFramePr>
      <xdr:xfrm>
        <a:off x="66675" y="19116675"/>
        <a:ext cx="6086475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135</xdr:row>
      <xdr:rowOff>66675</xdr:rowOff>
    </xdr:from>
    <xdr:to>
      <xdr:col>8</xdr:col>
      <xdr:colOff>352425</xdr:colOff>
      <xdr:row>156</xdr:row>
      <xdr:rowOff>57150</xdr:rowOff>
    </xdr:to>
    <xdr:graphicFrame>
      <xdr:nvGraphicFramePr>
        <xdr:cNvPr id="5" name="Chart 5"/>
        <xdr:cNvGraphicFramePr/>
      </xdr:nvGraphicFramePr>
      <xdr:xfrm>
        <a:off x="47625" y="22621875"/>
        <a:ext cx="61626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156</xdr:row>
      <xdr:rowOff>95250</xdr:rowOff>
    </xdr:from>
    <xdr:to>
      <xdr:col>8</xdr:col>
      <xdr:colOff>314325</xdr:colOff>
      <xdr:row>178</xdr:row>
      <xdr:rowOff>47625</xdr:rowOff>
    </xdr:to>
    <xdr:graphicFrame>
      <xdr:nvGraphicFramePr>
        <xdr:cNvPr id="6" name="Chart 6"/>
        <xdr:cNvGraphicFramePr/>
      </xdr:nvGraphicFramePr>
      <xdr:xfrm>
        <a:off x="66675" y="26050875"/>
        <a:ext cx="6105525" cy="3514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178</xdr:row>
      <xdr:rowOff>85725</xdr:rowOff>
    </xdr:from>
    <xdr:to>
      <xdr:col>8</xdr:col>
      <xdr:colOff>314325</xdr:colOff>
      <xdr:row>201</xdr:row>
      <xdr:rowOff>47625</xdr:rowOff>
    </xdr:to>
    <xdr:graphicFrame>
      <xdr:nvGraphicFramePr>
        <xdr:cNvPr id="7" name="Chart 7"/>
        <xdr:cNvGraphicFramePr/>
      </xdr:nvGraphicFramePr>
      <xdr:xfrm>
        <a:off x="47625" y="29603700"/>
        <a:ext cx="6124575" cy="3686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201</xdr:row>
      <xdr:rowOff>104775</xdr:rowOff>
    </xdr:from>
    <xdr:to>
      <xdr:col>9</xdr:col>
      <xdr:colOff>857250</xdr:colOff>
      <xdr:row>223</xdr:row>
      <xdr:rowOff>66675</xdr:rowOff>
    </xdr:to>
    <xdr:graphicFrame>
      <xdr:nvGraphicFramePr>
        <xdr:cNvPr id="8" name="Chart 8"/>
        <xdr:cNvGraphicFramePr/>
      </xdr:nvGraphicFramePr>
      <xdr:xfrm>
        <a:off x="47625" y="33347025"/>
        <a:ext cx="7572375" cy="3524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933450</xdr:colOff>
      <xdr:row>106</xdr:row>
      <xdr:rowOff>47625</xdr:rowOff>
    </xdr:from>
    <xdr:to>
      <xdr:col>18</xdr:col>
      <xdr:colOff>733425</xdr:colOff>
      <xdr:row>127</xdr:row>
      <xdr:rowOff>95250</xdr:rowOff>
    </xdr:to>
    <xdr:graphicFrame>
      <xdr:nvGraphicFramePr>
        <xdr:cNvPr id="9" name="Chart 9"/>
        <xdr:cNvGraphicFramePr/>
      </xdr:nvGraphicFramePr>
      <xdr:xfrm>
        <a:off x="7696200" y="17907000"/>
        <a:ext cx="6200775" cy="3448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19050</xdr:colOff>
      <xdr:row>128</xdr:row>
      <xdr:rowOff>9525</xdr:rowOff>
    </xdr:from>
    <xdr:to>
      <xdr:col>22</xdr:col>
      <xdr:colOff>152400</xdr:colOff>
      <xdr:row>150</xdr:row>
      <xdr:rowOff>19050</xdr:rowOff>
    </xdr:to>
    <xdr:graphicFrame>
      <xdr:nvGraphicFramePr>
        <xdr:cNvPr id="10" name="Chart 10"/>
        <xdr:cNvGraphicFramePr/>
      </xdr:nvGraphicFramePr>
      <xdr:xfrm>
        <a:off x="7724775" y="21431250"/>
        <a:ext cx="8734425" cy="3571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9525</xdr:colOff>
      <xdr:row>150</xdr:row>
      <xdr:rowOff>104775</xdr:rowOff>
    </xdr:from>
    <xdr:to>
      <xdr:col>18</xdr:col>
      <xdr:colOff>876300</xdr:colOff>
      <xdr:row>174</xdr:row>
      <xdr:rowOff>0</xdr:rowOff>
    </xdr:to>
    <xdr:graphicFrame>
      <xdr:nvGraphicFramePr>
        <xdr:cNvPr id="11" name="Chart 11"/>
        <xdr:cNvGraphicFramePr/>
      </xdr:nvGraphicFramePr>
      <xdr:xfrm>
        <a:off x="7715250" y="25088850"/>
        <a:ext cx="6324600" cy="3781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174</xdr:row>
      <xdr:rowOff>47625</xdr:rowOff>
    </xdr:from>
    <xdr:to>
      <xdr:col>18</xdr:col>
      <xdr:colOff>885825</xdr:colOff>
      <xdr:row>197</xdr:row>
      <xdr:rowOff>85725</xdr:rowOff>
    </xdr:to>
    <xdr:graphicFrame>
      <xdr:nvGraphicFramePr>
        <xdr:cNvPr id="12" name="Chart 12"/>
        <xdr:cNvGraphicFramePr/>
      </xdr:nvGraphicFramePr>
      <xdr:xfrm>
        <a:off x="7715250" y="28917900"/>
        <a:ext cx="6334125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19050</xdr:colOff>
      <xdr:row>220</xdr:row>
      <xdr:rowOff>104775</xdr:rowOff>
    </xdr:from>
    <xdr:to>
      <xdr:col>19</xdr:col>
      <xdr:colOff>904875</xdr:colOff>
      <xdr:row>245</xdr:row>
      <xdr:rowOff>38100</xdr:rowOff>
    </xdr:to>
    <xdr:graphicFrame>
      <xdr:nvGraphicFramePr>
        <xdr:cNvPr id="13" name="Chart 13"/>
        <xdr:cNvGraphicFramePr/>
      </xdr:nvGraphicFramePr>
      <xdr:xfrm>
        <a:off x="7724775" y="36423600"/>
        <a:ext cx="7239000" cy="3981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198</xdr:row>
      <xdr:rowOff>28575</xdr:rowOff>
    </xdr:from>
    <xdr:to>
      <xdr:col>19</xdr:col>
      <xdr:colOff>9525</xdr:colOff>
      <xdr:row>220</xdr:row>
      <xdr:rowOff>19050</xdr:rowOff>
    </xdr:to>
    <xdr:graphicFrame>
      <xdr:nvGraphicFramePr>
        <xdr:cNvPr id="14" name="Chart 14"/>
        <xdr:cNvGraphicFramePr/>
      </xdr:nvGraphicFramePr>
      <xdr:xfrm>
        <a:off x="7705725" y="32785050"/>
        <a:ext cx="6362700" cy="3552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</xdr:row>
      <xdr:rowOff>19050</xdr:rowOff>
    </xdr:from>
    <xdr:to>
      <xdr:col>8</xdr:col>
      <xdr:colOff>381000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57150" y="8324850"/>
        <a:ext cx="6181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70</xdr:row>
      <xdr:rowOff>9525</xdr:rowOff>
    </xdr:from>
    <xdr:to>
      <xdr:col>8</xdr:col>
      <xdr:colOff>361950</xdr:colOff>
      <xdr:row>90</xdr:row>
      <xdr:rowOff>85725</xdr:rowOff>
    </xdr:to>
    <xdr:graphicFrame>
      <xdr:nvGraphicFramePr>
        <xdr:cNvPr id="2" name="Chart 2"/>
        <xdr:cNvGraphicFramePr/>
      </xdr:nvGraphicFramePr>
      <xdr:xfrm>
        <a:off x="57150" y="12039600"/>
        <a:ext cx="61626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90</xdr:row>
      <xdr:rowOff>142875</xdr:rowOff>
    </xdr:from>
    <xdr:to>
      <xdr:col>9</xdr:col>
      <xdr:colOff>85725</xdr:colOff>
      <xdr:row>113</xdr:row>
      <xdr:rowOff>19050</xdr:rowOff>
    </xdr:to>
    <xdr:graphicFrame>
      <xdr:nvGraphicFramePr>
        <xdr:cNvPr id="3" name="Chart 3"/>
        <xdr:cNvGraphicFramePr/>
      </xdr:nvGraphicFramePr>
      <xdr:xfrm>
        <a:off x="57150" y="15411450"/>
        <a:ext cx="67913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113</xdr:row>
      <xdr:rowOff>66675</xdr:rowOff>
    </xdr:from>
    <xdr:to>
      <xdr:col>8</xdr:col>
      <xdr:colOff>304800</xdr:colOff>
      <xdr:row>134</xdr:row>
      <xdr:rowOff>142875</xdr:rowOff>
    </xdr:to>
    <xdr:graphicFrame>
      <xdr:nvGraphicFramePr>
        <xdr:cNvPr id="4" name="Chart 4"/>
        <xdr:cNvGraphicFramePr/>
      </xdr:nvGraphicFramePr>
      <xdr:xfrm>
        <a:off x="66675" y="19059525"/>
        <a:ext cx="609600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135</xdr:row>
      <xdr:rowOff>28575</xdr:rowOff>
    </xdr:from>
    <xdr:to>
      <xdr:col>8</xdr:col>
      <xdr:colOff>400050</xdr:colOff>
      <xdr:row>156</xdr:row>
      <xdr:rowOff>28575</xdr:rowOff>
    </xdr:to>
    <xdr:graphicFrame>
      <xdr:nvGraphicFramePr>
        <xdr:cNvPr id="5" name="Chart 5"/>
        <xdr:cNvGraphicFramePr/>
      </xdr:nvGraphicFramePr>
      <xdr:xfrm>
        <a:off x="85725" y="22583775"/>
        <a:ext cx="61722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156</xdr:row>
      <xdr:rowOff>85725</xdr:rowOff>
    </xdr:from>
    <xdr:to>
      <xdr:col>8</xdr:col>
      <xdr:colOff>323850</xdr:colOff>
      <xdr:row>178</xdr:row>
      <xdr:rowOff>47625</xdr:rowOff>
    </xdr:to>
    <xdr:graphicFrame>
      <xdr:nvGraphicFramePr>
        <xdr:cNvPr id="6" name="Chart 6"/>
        <xdr:cNvGraphicFramePr/>
      </xdr:nvGraphicFramePr>
      <xdr:xfrm>
        <a:off x="66675" y="26041350"/>
        <a:ext cx="6115050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178</xdr:row>
      <xdr:rowOff>95250</xdr:rowOff>
    </xdr:from>
    <xdr:to>
      <xdr:col>8</xdr:col>
      <xdr:colOff>333375</xdr:colOff>
      <xdr:row>201</xdr:row>
      <xdr:rowOff>66675</xdr:rowOff>
    </xdr:to>
    <xdr:graphicFrame>
      <xdr:nvGraphicFramePr>
        <xdr:cNvPr id="7" name="Chart 7"/>
        <xdr:cNvGraphicFramePr/>
      </xdr:nvGraphicFramePr>
      <xdr:xfrm>
        <a:off x="57150" y="29613225"/>
        <a:ext cx="6134100" cy="369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201</xdr:row>
      <xdr:rowOff>114300</xdr:rowOff>
    </xdr:from>
    <xdr:to>
      <xdr:col>9</xdr:col>
      <xdr:colOff>876300</xdr:colOff>
      <xdr:row>223</xdr:row>
      <xdr:rowOff>85725</xdr:rowOff>
    </xdr:to>
    <xdr:graphicFrame>
      <xdr:nvGraphicFramePr>
        <xdr:cNvPr id="8" name="Chart 8"/>
        <xdr:cNvGraphicFramePr/>
      </xdr:nvGraphicFramePr>
      <xdr:xfrm>
        <a:off x="57150" y="33356550"/>
        <a:ext cx="7581900" cy="3533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105</xdr:row>
      <xdr:rowOff>0</xdr:rowOff>
    </xdr:from>
    <xdr:to>
      <xdr:col>18</xdr:col>
      <xdr:colOff>752475</xdr:colOff>
      <xdr:row>126</xdr:row>
      <xdr:rowOff>57150</xdr:rowOff>
    </xdr:to>
    <xdr:graphicFrame>
      <xdr:nvGraphicFramePr>
        <xdr:cNvPr id="9" name="Chart 9"/>
        <xdr:cNvGraphicFramePr/>
      </xdr:nvGraphicFramePr>
      <xdr:xfrm>
        <a:off x="7705725" y="17697450"/>
        <a:ext cx="6210300" cy="3457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127</xdr:row>
      <xdr:rowOff>0</xdr:rowOff>
    </xdr:from>
    <xdr:to>
      <xdr:col>22</xdr:col>
      <xdr:colOff>142875</xdr:colOff>
      <xdr:row>149</xdr:row>
      <xdr:rowOff>19050</xdr:rowOff>
    </xdr:to>
    <xdr:graphicFrame>
      <xdr:nvGraphicFramePr>
        <xdr:cNvPr id="10" name="Chart 10"/>
        <xdr:cNvGraphicFramePr/>
      </xdr:nvGraphicFramePr>
      <xdr:xfrm>
        <a:off x="7705725" y="21259800"/>
        <a:ext cx="8743950" cy="3581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150</xdr:row>
      <xdr:rowOff>0</xdr:rowOff>
    </xdr:from>
    <xdr:to>
      <xdr:col>18</xdr:col>
      <xdr:colOff>876300</xdr:colOff>
      <xdr:row>173</xdr:row>
      <xdr:rowOff>66675</xdr:rowOff>
    </xdr:to>
    <xdr:graphicFrame>
      <xdr:nvGraphicFramePr>
        <xdr:cNvPr id="11" name="Chart 11"/>
        <xdr:cNvGraphicFramePr/>
      </xdr:nvGraphicFramePr>
      <xdr:xfrm>
        <a:off x="7705725" y="24984075"/>
        <a:ext cx="633412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174</xdr:row>
      <xdr:rowOff>0</xdr:rowOff>
    </xdr:from>
    <xdr:to>
      <xdr:col>18</xdr:col>
      <xdr:colOff>885825</xdr:colOff>
      <xdr:row>197</xdr:row>
      <xdr:rowOff>47625</xdr:rowOff>
    </xdr:to>
    <xdr:graphicFrame>
      <xdr:nvGraphicFramePr>
        <xdr:cNvPr id="12" name="Chart 12"/>
        <xdr:cNvGraphicFramePr/>
      </xdr:nvGraphicFramePr>
      <xdr:xfrm>
        <a:off x="7705725" y="28870275"/>
        <a:ext cx="6343650" cy="3771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221</xdr:row>
      <xdr:rowOff>85725</xdr:rowOff>
    </xdr:from>
    <xdr:to>
      <xdr:col>19</xdr:col>
      <xdr:colOff>885825</xdr:colOff>
      <xdr:row>246</xdr:row>
      <xdr:rowOff>28575</xdr:rowOff>
    </xdr:to>
    <xdr:graphicFrame>
      <xdr:nvGraphicFramePr>
        <xdr:cNvPr id="13" name="Chart 13"/>
        <xdr:cNvGraphicFramePr/>
      </xdr:nvGraphicFramePr>
      <xdr:xfrm>
        <a:off x="7705725" y="36566475"/>
        <a:ext cx="7239000" cy="3990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9525</xdr:colOff>
      <xdr:row>197</xdr:row>
      <xdr:rowOff>123825</xdr:rowOff>
    </xdr:from>
    <xdr:to>
      <xdr:col>18</xdr:col>
      <xdr:colOff>885825</xdr:colOff>
      <xdr:row>221</xdr:row>
      <xdr:rowOff>9525</xdr:rowOff>
    </xdr:to>
    <xdr:graphicFrame>
      <xdr:nvGraphicFramePr>
        <xdr:cNvPr id="14" name="Chart 14"/>
        <xdr:cNvGraphicFramePr/>
      </xdr:nvGraphicFramePr>
      <xdr:xfrm>
        <a:off x="7715250" y="32718375"/>
        <a:ext cx="6334125" cy="3771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7">
      <selection activeCell="B12" sqref="B12"/>
    </sheetView>
  </sheetViews>
  <sheetFormatPr defaultColWidth="9.00390625" defaultRowHeight="12.75"/>
  <cols>
    <col min="1" max="1" width="4.625" style="0" customWidth="1"/>
    <col min="2" max="2" width="82.875" style="0" customWidth="1"/>
  </cols>
  <sheetData>
    <row r="1" spans="1:2" ht="12.75">
      <c r="A1" s="90" t="s">
        <v>114</v>
      </c>
      <c r="B1" s="90" t="s">
        <v>148</v>
      </c>
    </row>
    <row r="2" spans="1:2" ht="38.25">
      <c r="A2" s="20">
        <v>1</v>
      </c>
      <c r="B2" s="91" t="s">
        <v>149</v>
      </c>
    </row>
    <row r="3" spans="1:2" ht="42.75" customHeight="1">
      <c r="A3" s="20">
        <v>2</v>
      </c>
      <c r="B3" s="91" t="s">
        <v>153</v>
      </c>
    </row>
    <row r="4" spans="1:2" ht="51">
      <c r="A4" s="20">
        <v>3</v>
      </c>
      <c r="B4" s="91" t="s">
        <v>154</v>
      </c>
    </row>
    <row r="5" spans="1:2" ht="25.5">
      <c r="A5" s="20">
        <v>4</v>
      </c>
      <c r="B5" s="91" t="s">
        <v>120</v>
      </c>
    </row>
    <row r="6" spans="1:2" ht="12.75">
      <c r="A6" s="20">
        <v>5</v>
      </c>
      <c r="B6" s="91" t="s">
        <v>150</v>
      </c>
    </row>
    <row r="7" spans="1:2" ht="25.5">
      <c r="A7" s="20">
        <v>6</v>
      </c>
      <c r="B7" s="92" t="s">
        <v>151</v>
      </c>
    </row>
    <row r="8" spans="1:2" ht="38.25">
      <c r="A8" s="20">
        <v>7</v>
      </c>
      <c r="B8" s="92" t="s">
        <v>152</v>
      </c>
    </row>
    <row r="9" spans="1:2" ht="89.25">
      <c r="A9" s="20">
        <v>8</v>
      </c>
      <c r="B9" s="92" t="s">
        <v>155</v>
      </c>
    </row>
    <row r="10" spans="1:2" ht="91.5" customHeight="1">
      <c r="A10" s="20">
        <v>9</v>
      </c>
      <c r="B10" s="92" t="s">
        <v>156</v>
      </c>
    </row>
    <row r="11" spans="1:2" ht="51">
      <c r="A11" s="20">
        <v>10</v>
      </c>
      <c r="B11" s="92" t="s">
        <v>157</v>
      </c>
    </row>
    <row r="12" spans="1:2" ht="25.5" customHeight="1">
      <c r="A12" s="20">
        <v>11</v>
      </c>
      <c r="B12" s="116" t="s">
        <v>116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15"/>
  <sheetViews>
    <sheetView workbookViewId="0" topLeftCell="A1">
      <pane ySplit="3" topLeftCell="BM238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125" style="0" customWidth="1"/>
    <col min="5" max="5" width="9.375" style="0" customWidth="1"/>
    <col min="6" max="6" width="8.375" style="0" customWidth="1"/>
    <col min="7" max="7" width="10.75390625" style="0" customWidth="1"/>
    <col min="8" max="8" width="12.00390625" style="0" customWidth="1"/>
    <col min="9" max="9" width="11.87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0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2.375" style="0" customWidth="1"/>
    <col min="19" max="19" width="11.7539062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1.625" style="0" customWidth="1"/>
    <col min="27" max="27" width="8.875" style="0" customWidth="1"/>
    <col min="28" max="28" width="8.37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2.00390625" style="0" customWidth="1"/>
    <col min="36" max="36" width="8.625" style="0" customWidth="1"/>
    <col min="37" max="37" width="8.375" style="0" customWidth="1"/>
    <col min="40" max="40" width="8.875" style="0" customWidth="1"/>
  </cols>
  <sheetData>
    <row r="1" spans="1:54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  <c r="AO1" t="s">
        <v>139</v>
      </c>
      <c r="AP1" t="s">
        <v>140</v>
      </c>
      <c r="AQ1" t="s">
        <v>141</v>
      </c>
      <c r="AR1" t="s">
        <v>142</v>
      </c>
      <c r="AS1" t="s">
        <v>143</v>
      </c>
      <c r="AT1" t="s">
        <v>144</v>
      </c>
      <c r="AU1" t="s">
        <v>145</v>
      </c>
      <c r="AV1" t="s">
        <v>158</v>
      </c>
      <c r="AW1" t="s">
        <v>159</v>
      </c>
      <c r="AX1" t="s">
        <v>160</v>
      </c>
      <c r="AY1" t="s">
        <v>161</v>
      </c>
      <c r="AZ1" t="s">
        <v>162</v>
      </c>
      <c r="BA1" t="s">
        <v>163</v>
      </c>
      <c r="BB1" t="s">
        <v>164</v>
      </c>
    </row>
    <row r="2" spans="1:54" ht="12.75">
      <c r="A2">
        <v>2</v>
      </c>
      <c r="D2" s="1" t="s">
        <v>69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 t="s">
        <v>165</v>
      </c>
      <c r="Y2" s="6"/>
      <c r="Z2" s="5"/>
      <c r="AA2" s="5"/>
      <c r="AB2" s="5"/>
      <c r="AC2" s="11"/>
      <c r="AD2" s="12"/>
      <c r="AE2" s="12"/>
      <c r="AF2" s="12"/>
      <c r="AG2" s="10" t="s">
        <v>166</v>
      </c>
      <c r="AH2" s="5"/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  <c r="AW2" s="106" t="s">
        <v>202</v>
      </c>
      <c r="AX2" s="6"/>
      <c r="AY2" s="6"/>
      <c r="AZ2" s="6"/>
      <c r="BA2" s="6"/>
      <c r="BB2" s="7"/>
    </row>
    <row r="3" spans="1:53" ht="67.5">
      <c r="A3">
        <v>3</v>
      </c>
      <c r="B3" s="13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6" t="s">
        <v>14</v>
      </c>
      <c r="L3" s="17" t="s">
        <v>15</v>
      </c>
      <c r="M3" s="18" t="s">
        <v>16</v>
      </c>
      <c r="N3" s="14" t="s">
        <v>7</v>
      </c>
      <c r="O3" s="14" t="s">
        <v>8</v>
      </c>
      <c r="P3" s="15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6" t="s">
        <v>14</v>
      </c>
      <c r="V3" s="17" t="s">
        <v>15</v>
      </c>
      <c r="W3" s="19"/>
      <c r="X3" s="103" t="s">
        <v>17</v>
      </c>
      <c r="Y3" s="103" t="s">
        <v>18</v>
      </c>
      <c r="Z3" s="103" t="s">
        <v>19</v>
      </c>
      <c r="AA3" s="103" t="s">
        <v>167</v>
      </c>
      <c r="AB3" s="103" t="s">
        <v>168</v>
      </c>
      <c r="AC3" s="103" t="s">
        <v>22</v>
      </c>
      <c r="AD3" s="12"/>
      <c r="AE3" s="12"/>
      <c r="AF3" s="12"/>
      <c r="AG3" s="14" t="s">
        <v>17</v>
      </c>
      <c r="AH3" s="103" t="s">
        <v>18</v>
      </c>
      <c r="AI3" s="103" t="s">
        <v>19</v>
      </c>
      <c r="AJ3" s="103" t="s">
        <v>167</v>
      </c>
      <c r="AK3" s="103" t="s">
        <v>168</v>
      </c>
      <c r="AL3" s="103" t="s">
        <v>22</v>
      </c>
      <c r="AM3" s="12"/>
      <c r="AN3" s="12"/>
      <c r="AO3" s="107" t="s">
        <v>17</v>
      </c>
      <c r="AP3" s="93" t="s">
        <v>18</v>
      </c>
      <c r="AQ3" s="93" t="s">
        <v>19</v>
      </c>
      <c r="AR3" s="93" t="s">
        <v>167</v>
      </c>
      <c r="AS3" s="93" t="s">
        <v>168</v>
      </c>
      <c r="AT3" s="93" t="s">
        <v>22</v>
      </c>
      <c r="AU3" s="12"/>
      <c r="AW3" s="93" t="s">
        <v>17</v>
      </c>
      <c r="AX3" s="93" t="s">
        <v>18</v>
      </c>
      <c r="AY3" s="93" t="s">
        <v>169</v>
      </c>
      <c r="AZ3" s="93" t="s">
        <v>170</v>
      </c>
      <c r="BA3" s="93" t="s">
        <v>171</v>
      </c>
    </row>
    <row r="4" spans="1:54" ht="12.75">
      <c r="A4">
        <v>4</v>
      </c>
      <c r="B4" s="20"/>
      <c r="C4" s="20" t="s">
        <v>23</v>
      </c>
      <c r="D4" s="20"/>
      <c r="E4" s="20"/>
      <c r="F4" s="21">
        <f aca="true" t="shared" si="0" ref="F4:F67">IF(ISBLANK($C4),"",SUM(D4:E4))</f>
        <v>0</v>
      </c>
      <c r="G4" s="20"/>
      <c r="H4" s="20"/>
      <c r="I4" s="20"/>
      <c r="J4" s="20"/>
      <c r="K4" s="21">
        <f aca="true" t="shared" si="1" ref="K4:K67">IF(ISBLANK($C4),"",SUM(G4:J4))</f>
        <v>0</v>
      </c>
      <c r="L4" s="21">
        <f aca="true" t="shared" si="2" ref="L4:L67">IF(ISBLANK($C4),"",F4+K4)</f>
        <v>0</v>
      </c>
      <c r="M4" s="22">
        <v>0</v>
      </c>
      <c r="N4">
        <f aca="true" t="shared" si="3" ref="N4:V19">COUNTIF(D$4:D$253,$M4)</f>
        <v>0</v>
      </c>
      <c r="O4">
        <f t="shared" si="3"/>
        <v>0</v>
      </c>
      <c r="P4">
        <f t="shared" si="3"/>
        <v>1</v>
      </c>
      <c r="Q4">
        <f t="shared" si="3"/>
        <v>0</v>
      </c>
      <c r="R4">
        <f t="shared" si="3"/>
        <v>0</v>
      </c>
      <c r="S4">
        <f t="shared" si="3"/>
        <v>0</v>
      </c>
      <c r="T4">
        <f t="shared" si="3"/>
        <v>0</v>
      </c>
      <c r="U4">
        <f t="shared" si="3"/>
        <v>1</v>
      </c>
      <c r="V4">
        <f t="shared" si="3"/>
        <v>1</v>
      </c>
      <c r="X4" s="23">
        <v>1</v>
      </c>
      <c r="Y4" s="23" t="s">
        <v>24</v>
      </c>
      <c r="Z4" s="24" t="s">
        <v>25</v>
      </c>
      <c r="AA4" s="25">
        <f>SUM(P4:P16)</f>
        <v>1</v>
      </c>
      <c r="AB4" s="26">
        <f>SUM(P4:P16)*100/$C$255</f>
        <v>100</v>
      </c>
      <c r="AC4" s="25">
        <v>4</v>
      </c>
      <c r="AD4" s="27" t="s">
        <v>26</v>
      </c>
      <c r="AE4" s="102"/>
      <c r="AF4" s="12"/>
      <c r="AG4" s="29">
        <v>1</v>
      </c>
      <c r="AH4" s="29" t="s">
        <v>24</v>
      </c>
      <c r="AI4" s="30" t="s">
        <v>27</v>
      </c>
      <c r="AJ4" s="31">
        <f>SUM(U4:U14)</f>
        <v>1</v>
      </c>
      <c r="AK4" s="32">
        <f>SUM(U4:U14)*100/$C$255</f>
        <v>100</v>
      </c>
      <c r="AL4" s="31">
        <v>4</v>
      </c>
      <c r="AM4" s="33" t="s">
        <v>26</v>
      </c>
      <c r="AN4" s="102"/>
      <c r="AO4" s="23">
        <v>1</v>
      </c>
      <c r="AP4" s="23" t="s">
        <v>24</v>
      </c>
      <c r="AQ4" s="24" t="s">
        <v>130</v>
      </c>
      <c r="AR4" s="25">
        <f>SUM(V4:V30)</f>
        <v>1</v>
      </c>
      <c r="AS4" s="94">
        <f>SUM(V4:V30)*100/$C$255</f>
        <v>100</v>
      </c>
      <c r="AT4" s="25">
        <v>4</v>
      </c>
      <c r="AU4" s="27" t="s">
        <v>26</v>
      </c>
      <c r="AW4" s="108">
        <v>1</v>
      </c>
      <c r="AX4" s="108" t="s">
        <v>24</v>
      </c>
      <c r="AY4" s="109" t="s">
        <v>172</v>
      </c>
      <c r="AZ4" s="108" t="s">
        <v>173</v>
      </c>
      <c r="BA4" s="108" t="s">
        <v>174</v>
      </c>
      <c r="BB4" s="110"/>
    </row>
    <row r="5" spans="1:54" ht="12.75">
      <c r="A5">
        <v>5</v>
      </c>
      <c r="B5" s="20"/>
      <c r="C5" s="20"/>
      <c r="D5" s="20"/>
      <c r="E5" s="20"/>
      <c r="F5" s="21">
        <f t="shared" si="0"/>
      </c>
      <c r="G5" s="20"/>
      <c r="H5" s="20"/>
      <c r="I5" s="20"/>
      <c r="J5" s="20"/>
      <c r="K5" s="21">
        <f t="shared" si="1"/>
      </c>
      <c r="L5" s="21">
        <f t="shared" si="2"/>
      </c>
      <c r="M5" s="22">
        <v>1</v>
      </c>
      <c r="N5">
        <f t="shared" si="3"/>
        <v>0</v>
      </c>
      <c r="O5">
        <f t="shared" si="3"/>
        <v>0</v>
      </c>
      <c r="P5">
        <f t="shared" si="3"/>
        <v>0</v>
      </c>
      <c r="Q5">
        <f t="shared" si="3"/>
        <v>0</v>
      </c>
      <c r="R5">
        <f t="shared" si="3"/>
        <v>0</v>
      </c>
      <c r="S5">
        <f t="shared" si="3"/>
        <v>0</v>
      </c>
      <c r="T5">
        <f t="shared" si="3"/>
        <v>0</v>
      </c>
      <c r="U5">
        <f t="shared" si="3"/>
        <v>0</v>
      </c>
      <c r="V5">
        <f t="shared" si="3"/>
        <v>0</v>
      </c>
      <c r="X5" s="23">
        <v>2</v>
      </c>
      <c r="Y5" s="23" t="s">
        <v>28</v>
      </c>
      <c r="Z5" s="24" t="s">
        <v>29</v>
      </c>
      <c r="AA5" s="25">
        <f>SUM(P17:P21)</f>
        <v>0</v>
      </c>
      <c r="AB5" s="26">
        <f>SUM(P17:P21)*100/$C$255</f>
        <v>0</v>
      </c>
      <c r="AC5" s="25">
        <v>7</v>
      </c>
      <c r="AD5" s="34" t="s">
        <v>30</v>
      </c>
      <c r="AE5" s="102"/>
      <c r="AF5" s="12"/>
      <c r="AG5" s="29">
        <v>2</v>
      </c>
      <c r="AH5" s="29" t="s">
        <v>28</v>
      </c>
      <c r="AI5" s="30" t="s">
        <v>31</v>
      </c>
      <c r="AJ5" s="31">
        <f>SUM(U15:U17)</f>
        <v>0</v>
      </c>
      <c r="AK5" s="32">
        <f>SUM(U15:U17)*100/$C$255</f>
        <v>0</v>
      </c>
      <c r="AL5" s="31">
        <v>7</v>
      </c>
      <c r="AM5" s="35" t="s">
        <v>30</v>
      </c>
      <c r="AN5" s="102"/>
      <c r="AO5" s="23">
        <v>2</v>
      </c>
      <c r="AP5" s="23" t="s">
        <v>28</v>
      </c>
      <c r="AQ5" s="24" t="s">
        <v>131</v>
      </c>
      <c r="AR5" s="25">
        <f>SUM(V31:V38)</f>
        <v>0</v>
      </c>
      <c r="AS5" s="94">
        <f>SUM(V31:V38)*100/$C$255</f>
        <v>0</v>
      </c>
      <c r="AT5" s="25">
        <v>7</v>
      </c>
      <c r="AU5" s="34" t="s">
        <v>30</v>
      </c>
      <c r="AW5" s="108">
        <v>2</v>
      </c>
      <c r="AX5" s="108" t="s">
        <v>28</v>
      </c>
      <c r="AY5" s="109" t="s">
        <v>175</v>
      </c>
      <c r="AZ5" s="108" t="s">
        <v>176</v>
      </c>
      <c r="BA5" s="108" t="s">
        <v>177</v>
      </c>
      <c r="BB5" s="111" t="s">
        <v>178</v>
      </c>
    </row>
    <row r="6" spans="1:54" ht="12.75">
      <c r="A6">
        <v>6</v>
      </c>
      <c r="B6" s="20"/>
      <c r="C6" s="20"/>
      <c r="D6" s="20"/>
      <c r="E6" s="20"/>
      <c r="F6" s="21">
        <f t="shared" si="0"/>
      </c>
      <c r="G6" s="20"/>
      <c r="H6" s="20"/>
      <c r="I6" s="20"/>
      <c r="J6" s="20"/>
      <c r="K6" s="21">
        <f t="shared" si="1"/>
      </c>
      <c r="L6" s="21">
        <f t="shared" si="2"/>
      </c>
      <c r="M6" s="22">
        <v>2</v>
      </c>
      <c r="N6">
        <f t="shared" si="3"/>
        <v>0</v>
      </c>
      <c r="O6">
        <f t="shared" si="3"/>
        <v>0</v>
      </c>
      <c r="P6">
        <f t="shared" si="3"/>
        <v>0</v>
      </c>
      <c r="Q6">
        <f t="shared" si="3"/>
        <v>0</v>
      </c>
      <c r="R6">
        <f t="shared" si="3"/>
        <v>0</v>
      </c>
      <c r="S6">
        <f t="shared" si="3"/>
        <v>0</v>
      </c>
      <c r="T6">
        <f t="shared" si="3"/>
        <v>0</v>
      </c>
      <c r="U6">
        <f t="shared" si="3"/>
        <v>0</v>
      </c>
      <c r="V6">
        <f t="shared" si="3"/>
        <v>0</v>
      </c>
      <c r="X6" s="23">
        <v>3</v>
      </c>
      <c r="Y6" s="23" t="s">
        <v>32</v>
      </c>
      <c r="Z6" s="24" t="s">
        <v>33</v>
      </c>
      <c r="AA6" s="25">
        <f>SUM(P22:P27)</f>
        <v>0</v>
      </c>
      <c r="AB6" s="26">
        <f>SUM(P22:P27)*100/$C$255</f>
        <v>0</v>
      </c>
      <c r="AC6" s="25">
        <v>12</v>
      </c>
      <c r="AD6" s="36" t="s">
        <v>34</v>
      </c>
      <c r="AE6" s="102"/>
      <c r="AF6" s="12"/>
      <c r="AG6" s="29">
        <v>3</v>
      </c>
      <c r="AH6" s="29" t="s">
        <v>32</v>
      </c>
      <c r="AI6" s="30" t="s">
        <v>35</v>
      </c>
      <c r="AJ6" s="31">
        <f>SUM(U18:U20)</f>
        <v>0</v>
      </c>
      <c r="AK6" s="32">
        <f>SUM(U18:U20)*100/$C$255</f>
        <v>0</v>
      </c>
      <c r="AL6" s="31">
        <v>12</v>
      </c>
      <c r="AM6" s="37" t="s">
        <v>34</v>
      </c>
      <c r="AN6" s="102"/>
      <c r="AO6" s="23">
        <v>3</v>
      </c>
      <c r="AP6" s="23" t="s">
        <v>32</v>
      </c>
      <c r="AQ6" s="24" t="s">
        <v>132</v>
      </c>
      <c r="AR6" s="25">
        <f>SUM(V39:V47)</f>
        <v>0</v>
      </c>
      <c r="AS6" s="94">
        <f>SUM(V39:V47)*100/$C$255</f>
        <v>0</v>
      </c>
      <c r="AT6" s="25">
        <v>12</v>
      </c>
      <c r="AU6" s="36" t="s">
        <v>34</v>
      </c>
      <c r="AW6" s="108">
        <v>3</v>
      </c>
      <c r="AX6" s="108" t="s">
        <v>32</v>
      </c>
      <c r="AY6" s="109" t="s">
        <v>179</v>
      </c>
      <c r="AZ6" s="108" t="s">
        <v>180</v>
      </c>
      <c r="BA6" s="108" t="s">
        <v>181</v>
      </c>
      <c r="BB6" s="112"/>
    </row>
    <row r="7" spans="1:54" ht="12.75">
      <c r="A7">
        <v>7</v>
      </c>
      <c r="B7" s="20"/>
      <c r="C7" s="20"/>
      <c r="D7" s="20"/>
      <c r="E7" s="20"/>
      <c r="F7" s="21">
        <f t="shared" si="0"/>
      </c>
      <c r="G7" s="20"/>
      <c r="H7" s="20"/>
      <c r="I7" s="20"/>
      <c r="J7" s="20"/>
      <c r="K7" s="21">
        <f t="shared" si="1"/>
      </c>
      <c r="L7" s="21">
        <f t="shared" si="2"/>
      </c>
      <c r="M7" s="22">
        <v>3</v>
      </c>
      <c r="N7">
        <f t="shared" si="3"/>
        <v>0</v>
      </c>
      <c r="O7">
        <f t="shared" si="3"/>
        <v>0</v>
      </c>
      <c r="P7">
        <f t="shared" si="3"/>
        <v>0</v>
      </c>
      <c r="Q7">
        <f t="shared" si="3"/>
        <v>0</v>
      </c>
      <c r="R7">
        <f t="shared" si="3"/>
        <v>0</v>
      </c>
      <c r="S7">
        <f t="shared" si="3"/>
        <v>0</v>
      </c>
      <c r="T7">
        <f t="shared" si="3"/>
        <v>0</v>
      </c>
      <c r="U7">
        <f t="shared" si="3"/>
        <v>0</v>
      </c>
      <c r="V7">
        <f t="shared" si="3"/>
        <v>0</v>
      </c>
      <c r="X7" s="38">
        <v>4</v>
      </c>
      <c r="Y7" s="38" t="s">
        <v>36</v>
      </c>
      <c r="Z7" s="39" t="s">
        <v>37</v>
      </c>
      <c r="AA7" s="40">
        <f>SUM(P28:P33)</f>
        <v>0</v>
      </c>
      <c r="AB7" s="41">
        <f>SUM(P28:P33)*100/$C$255</f>
        <v>0</v>
      </c>
      <c r="AC7" s="40">
        <v>17</v>
      </c>
      <c r="AD7" s="42" t="s">
        <v>38</v>
      </c>
      <c r="AE7" s="102"/>
      <c r="AF7" s="12"/>
      <c r="AG7" s="44">
        <v>4</v>
      </c>
      <c r="AH7" s="44" t="s">
        <v>36</v>
      </c>
      <c r="AI7" s="45" t="s">
        <v>39</v>
      </c>
      <c r="AJ7" s="46">
        <f>SUM(U21:U24)</f>
        <v>0</v>
      </c>
      <c r="AK7" s="47">
        <f>SUM(U21:U24)*100/$C$255</f>
        <v>0</v>
      </c>
      <c r="AL7" s="46">
        <v>17</v>
      </c>
      <c r="AM7" s="48" t="s">
        <v>38</v>
      </c>
      <c r="AN7" s="102"/>
      <c r="AO7" s="29">
        <v>4</v>
      </c>
      <c r="AP7" s="29" t="s">
        <v>36</v>
      </c>
      <c r="AQ7" s="30" t="s">
        <v>133</v>
      </c>
      <c r="AR7" s="31">
        <f>SUM(V48:V57)</f>
        <v>0</v>
      </c>
      <c r="AS7" s="32">
        <f>SUM(V48:V57)*100/$C$255</f>
        <v>0</v>
      </c>
      <c r="AT7" s="31">
        <v>17</v>
      </c>
      <c r="AU7" s="33" t="s">
        <v>38</v>
      </c>
      <c r="AW7" s="113">
        <v>4</v>
      </c>
      <c r="AX7" s="113" t="s">
        <v>36</v>
      </c>
      <c r="AY7" s="114" t="s">
        <v>182</v>
      </c>
      <c r="AZ7" s="113" t="s">
        <v>183</v>
      </c>
      <c r="BA7" s="113" t="s">
        <v>184</v>
      </c>
      <c r="BB7" s="115"/>
    </row>
    <row r="8" spans="1:54" ht="12.75">
      <c r="A8">
        <v>8</v>
      </c>
      <c r="B8" s="20"/>
      <c r="C8" s="20"/>
      <c r="D8" s="20"/>
      <c r="E8" s="20"/>
      <c r="F8" s="21">
        <f t="shared" si="0"/>
      </c>
      <c r="G8" s="20"/>
      <c r="H8" s="20"/>
      <c r="I8" s="20"/>
      <c r="J8" s="20"/>
      <c r="K8" s="21">
        <f t="shared" si="1"/>
      </c>
      <c r="L8" s="21">
        <f t="shared" si="2"/>
      </c>
      <c r="M8" s="22">
        <v>4</v>
      </c>
      <c r="N8">
        <f t="shared" si="3"/>
        <v>0</v>
      </c>
      <c r="O8">
        <f t="shared" si="3"/>
        <v>0</v>
      </c>
      <c r="P8">
        <f t="shared" si="3"/>
        <v>0</v>
      </c>
      <c r="Q8">
        <f t="shared" si="3"/>
        <v>0</v>
      </c>
      <c r="R8">
        <f t="shared" si="3"/>
        <v>0</v>
      </c>
      <c r="S8">
        <f t="shared" si="3"/>
        <v>0</v>
      </c>
      <c r="T8">
        <f t="shared" si="3"/>
        <v>0</v>
      </c>
      <c r="U8">
        <f t="shared" si="3"/>
        <v>0</v>
      </c>
      <c r="V8">
        <f t="shared" si="3"/>
        <v>0</v>
      </c>
      <c r="X8" s="38">
        <v>5</v>
      </c>
      <c r="Y8" s="38" t="s">
        <v>40</v>
      </c>
      <c r="Z8" s="39" t="s">
        <v>41</v>
      </c>
      <c r="AA8" s="40">
        <f>SUM(P34:P39)</f>
        <v>0</v>
      </c>
      <c r="AB8" s="41">
        <f>SUM(P34:P39)*100/$C$255</f>
        <v>0</v>
      </c>
      <c r="AC8" s="40">
        <v>20</v>
      </c>
      <c r="AD8" s="49" t="s">
        <v>42</v>
      </c>
      <c r="AE8" s="102"/>
      <c r="AF8" s="12"/>
      <c r="AG8" s="44">
        <v>5</v>
      </c>
      <c r="AH8" s="44" t="s">
        <v>40</v>
      </c>
      <c r="AI8" s="45" t="s">
        <v>43</v>
      </c>
      <c r="AJ8" s="46">
        <f>SUM(U25:U30)</f>
        <v>0</v>
      </c>
      <c r="AK8" s="47">
        <f>SUM(U25:U30)*100/$C$255</f>
        <v>0</v>
      </c>
      <c r="AL8" s="46">
        <v>20</v>
      </c>
      <c r="AM8" s="50" t="s">
        <v>42</v>
      </c>
      <c r="AN8" s="102"/>
      <c r="AO8" s="29">
        <v>5</v>
      </c>
      <c r="AP8" s="29" t="s">
        <v>40</v>
      </c>
      <c r="AQ8" s="30" t="s">
        <v>134</v>
      </c>
      <c r="AR8" s="31">
        <f>SUM(V58:V67)</f>
        <v>0</v>
      </c>
      <c r="AS8" s="32">
        <f>SUM(V58:V67)*100/$C$255</f>
        <v>0</v>
      </c>
      <c r="AT8" s="31">
        <v>20</v>
      </c>
      <c r="AU8" s="35" t="s">
        <v>42</v>
      </c>
      <c r="AW8" s="113">
        <v>5</v>
      </c>
      <c r="AX8" s="113" t="s">
        <v>40</v>
      </c>
      <c r="AY8" s="114" t="s">
        <v>185</v>
      </c>
      <c r="AZ8" s="113" t="s">
        <v>186</v>
      </c>
      <c r="BA8" s="113" t="s">
        <v>187</v>
      </c>
      <c r="BB8" s="115" t="s">
        <v>188</v>
      </c>
    </row>
    <row r="9" spans="1:54" ht="12.75">
      <c r="A9">
        <v>9</v>
      </c>
      <c r="B9" s="20"/>
      <c r="C9" s="20"/>
      <c r="D9" s="20"/>
      <c r="E9" s="20"/>
      <c r="F9" s="21">
        <f t="shared" si="0"/>
      </c>
      <c r="G9" s="20"/>
      <c r="H9" s="20"/>
      <c r="I9" s="20"/>
      <c r="J9" s="20"/>
      <c r="K9" s="21">
        <f t="shared" si="1"/>
      </c>
      <c r="L9" s="21">
        <f t="shared" si="2"/>
      </c>
      <c r="M9" s="22">
        <v>5</v>
      </c>
      <c r="N9">
        <f t="shared" si="3"/>
        <v>0</v>
      </c>
      <c r="O9">
        <f t="shared" si="3"/>
        <v>0</v>
      </c>
      <c r="P9">
        <f t="shared" si="3"/>
        <v>0</v>
      </c>
      <c r="Q9">
        <f t="shared" si="3"/>
        <v>0</v>
      </c>
      <c r="R9">
        <f t="shared" si="3"/>
        <v>0</v>
      </c>
      <c r="S9">
        <f t="shared" si="3"/>
        <v>0</v>
      </c>
      <c r="T9">
        <f t="shared" si="3"/>
        <v>0</v>
      </c>
      <c r="U9">
        <f t="shared" si="3"/>
        <v>0</v>
      </c>
      <c r="V9">
        <f t="shared" si="3"/>
        <v>0</v>
      </c>
      <c r="X9" s="38">
        <v>6</v>
      </c>
      <c r="Y9" s="38" t="s">
        <v>44</v>
      </c>
      <c r="Z9" s="39" t="s">
        <v>45</v>
      </c>
      <c r="AA9" s="40">
        <f>SUM(P40:P43)</f>
        <v>0</v>
      </c>
      <c r="AB9" s="41">
        <f>SUM(P40:P43)*100/$C$255</f>
        <v>0</v>
      </c>
      <c r="AC9" s="40">
        <v>17</v>
      </c>
      <c r="AD9" s="51" t="s">
        <v>46</v>
      </c>
      <c r="AE9" s="102"/>
      <c r="AF9" s="12"/>
      <c r="AG9" s="44">
        <v>6</v>
      </c>
      <c r="AH9" s="44" t="s">
        <v>44</v>
      </c>
      <c r="AI9" s="45" t="s">
        <v>47</v>
      </c>
      <c r="AJ9" s="46">
        <f>SUM(U31:U37)</f>
        <v>0</v>
      </c>
      <c r="AK9" s="47">
        <f>SUM(U31:U37)*100/$C$255</f>
        <v>0</v>
      </c>
      <c r="AL9" s="46">
        <v>17</v>
      </c>
      <c r="AM9" s="52" t="s">
        <v>46</v>
      </c>
      <c r="AN9" s="102"/>
      <c r="AO9" s="29">
        <v>6</v>
      </c>
      <c r="AP9" s="29" t="s">
        <v>44</v>
      </c>
      <c r="AQ9" s="30" t="s">
        <v>135</v>
      </c>
      <c r="AR9" s="31">
        <f>SUM(V68:V77)</f>
        <v>0</v>
      </c>
      <c r="AS9" s="32">
        <f>SUM(V68:V77)*100/$C$255</f>
        <v>0</v>
      </c>
      <c r="AT9" s="31">
        <v>17</v>
      </c>
      <c r="AU9" s="37" t="s">
        <v>46</v>
      </c>
      <c r="AW9" s="113">
        <v>6</v>
      </c>
      <c r="AX9" s="113" t="s">
        <v>44</v>
      </c>
      <c r="AY9" s="114" t="s">
        <v>189</v>
      </c>
      <c r="AZ9" s="113" t="s">
        <v>190</v>
      </c>
      <c r="BA9" s="113" t="s">
        <v>191</v>
      </c>
      <c r="BB9" s="115"/>
    </row>
    <row r="10" spans="1:54" ht="12.75">
      <c r="A10">
        <v>10</v>
      </c>
      <c r="B10" s="20"/>
      <c r="C10" s="20"/>
      <c r="D10" s="20"/>
      <c r="E10" s="20"/>
      <c r="F10" s="21">
        <f t="shared" si="0"/>
      </c>
      <c r="G10" s="20"/>
      <c r="H10" s="20"/>
      <c r="I10" s="20"/>
      <c r="J10" s="20"/>
      <c r="K10" s="21">
        <f t="shared" si="1"/>
      </c>
      <c r="L10" s="21">
        <f t="shared" si="2"/>
      </c>
      <c r="M10" s="22">
        <v>6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0</v>
      </c>
      <c r="R10">
        <f t="shared" si="3"/>
        <v>0</v>
      </c>
      <c r="S10">
        <f t="shared" si="3"/>
        <v>0</v>
      </c>
      <c r="T10">
        <f t="shared" si="3"/>
        <v>0</v>
      </c>
      <c r="U10">
        <f t="shared" si="3"/>
        <v>0</v>
      </c>
      <c r="V10">
        <f t="shared" si="3"/>
        <v>0</v>
      </c>
      <c r="X10" s="53">
        <v>7</v>
      </c>
      <c r="Y10" s="53" t="s">
        <v>48</v>
      </c>
      <c r="Z10" s="54" t="s">
        <v>49</v>
      </c>
      <c r="AA10" s="55">
        <f>SUM(P44:P46)</f>
        <v>0</v>
      </c>
      <c r="AB10" s="56">
        <f>SUM(P44:P46)*100/$C$255</f>
        <v>0</v>
      </c>
      <c r="AC10" s="55">
        <v>12</v>
      </c>
      <c r="AD10" s="57" t="s">
        <v>38</v>
      </c>
      <c r="AE10" s="102"/>
      <c r="AF10" s="12"/>
      <c r="AG10" s="59">
        <v>7</v>
      </c>
      <c r="AH10" s="59" t="s">
        <v>48</v>
      </c>
      <c r="AI10" s="60" t="s">
        <v>50</v>
      </c>
      <c r="AJ10" s="61">
        <f>SUM(U38:U44)</f>
        <v>0</v>
      </c>
      <c r="AK10" s="62">
        <f>SUM(U38:U44)*100/$C$255</f>
        <v>0</v>
      </c>
      <c r="AL10" s="61">
        <v>12</v>
      </c>
      <c r="AM10" s="63" t="s">
        <v>38</v>
      </c>
      <c r="AN10" s="102"/>
      <c r="AO10" s="95">
        <v>7</v>
      </c>
      <c r="AP10" s="95" t="s">
        <v>48</v>
      </c>
      <c r="AQ10" s="96" t="s">
        <v>136</v>
      </c>
      <c r="AR10" s="97">
        <f>SUM(V78:V86)</f>
        <v>0</v>
      </c>
      <c r="AS10" s="98">
        <f>SUM(V78:V86)*100/$C$255</f>
        <v>0</v>
      </c>
      <c r="AT10" s="97">
        <v>12</v>
      </c>
      <c r="AU10" s="99" t="s">
        <v>38</v>
      </c>
      <c r="AW10" s="95">
        <v>7</v>
      </c>
      <c r="AX10" s="95" t="s">
        <v>48</v>
      </c>
      <c r="AY10" s="96" t="s">
        <v>192</v>
      </c>
      <c r="AZ10" s="95" t="s">
        <v>193</v>
      </c>
      <c r="BA10" s="95" t="s">
        <v>194</v>
      </c>
      <c r="BB10" s="99"/>
    </row>
    <row r="11" spans="1:54" ht="12.75">
      <c r="A11">
        <v>11</v>
      </c>
      <c r="B11" s="20"/>
      <c r="C11" s="20"/>
      <c r="D11" s="20"/>
      <c r="E11" s="20"/>
      <c r="F11" s="21">
        <f t="shared" si="0"/>
      </c>
      <c r="G11" s="20"/>
      <c r="H11" s="20"/>
      <c r="I11" s="20"/>
      <c r="J11" s="20"/>
      <c r="K11" s="21">
        <f t="shared" si="1"/>
      </c>
      <c r="L11" s="21">
        <f t="shared" si="2"/>
      </c>
      <c r="M11" s="22">
        <v>7</v>
      </c>
      <c r="N11">
        <f t="shared" si="3"/>
        <v>0</v>
      </c>
      <c r="O11">
        <f t="shared" si="3"/>
        <v>0</v>
      </c>
      <c r="P11">
        <f t="shared" si="3"/>
        <v>0</v>
      </c>
      <c r="Q11">
        <f t="shared" si="3"/>
        <v>0</v>
      </c>
      <c r="R11">
        <f t="shared" si="3"/>
        <v>0</v>
      </c>
      <c r="S11">
        <f t="shared" si="3"/>
        <v>0</v>
      </c>
      <c r="T11">
        <f t="shared" si="3"/>
        <v>0</v>
      </c>
      <c r="U11">
        <f t="shared" si="3"/>
        <v>0</v>
      </c>
      <c r="V11">
        <f t="shared" si="3"/>
        <v>0</v>
      </c>
      <c r="X11" s="53">
        <v>8</v>
      </c>
      <c r="Y11" s="53" t="s">
        <v>51</v>
      </c>
      <c r="Z11" s="54" t="s">
        <v>52</v>
      </c>
      <c r="AA11" s="55">
        <f>SUM(P47:P49)</f>
        <v>0</v>
      </c>
      <c r="AB11" s="56">
        <f>SUM(P47:P49)*100/$C$255</f>
        <v>0</v>
      </c>
      <c r="AC11" s="55">
        <v>7</v>
      </c>
      <c r="AD11" s="64" t="s">
        <v>53</v>
      </c>
      <c r="AE11" s="102"/>
      <c r="AF11" s="12"/>
      <c r="AG11" s="59">
        <v>8</v>
      </c>
      <c r="AH11" s="59" t="s">
        <v>51</v>
      </c>
      <c r="AI11" s="60" t="s">
        <v>54</v>
      </c>
      <c r="AJ11" s="61">
        <f>SUM(U45:U49)</f>
        <v>0</v>
      </c>
      <c r="AK11" s="62">
        <f>SUM(U45:U49)*100/$C$255</f>
        <v>0</v>
      </c>
      <c r="AL11" s="61">
        <v>7</v>
      </c>
      <c r="AM11" s="65" t="s">
        <v>53</v>
      </c>
      <c r="AN11" s="102"/>
      <c r="AO11" s="95">
        <v>8</v>
      </c>
      <c r="AP11" s="95" t="s">
        <v>51</v>
      </c>
      <c r="AQ11" s="96" t="s">
        <v>137</v>
      </c>
      <c r="AR11" s="97">
        <f>SUM(V87:V93)</f>
        <v>0</v>
      </c>
      <c r="AS11" s="98">
        <f>SUM(V87:V93)*100/$C$255</f>
        <v>0</v>
      </c>
      <c r="AT11" s="97">
        <v>7</v>
      </c>
      <c r="AU11" s="100" t="s">
        <v>53</v>
      </c>
      <c r="AW11" s="95">
        <v>8</v>
      </c>
      <c r="AX11" s="95" t="s">
        <v>51</v>
      </c>
      <c r="AY11" s="96" t="s">
        <v>195</v>
      </c>
      <c r="AZ11" s="95" t="s">
        <v>196</v>
      </c>
      <c r="BA11" s="95" t="s">
        <v>197</v>
      </c>
      <c r="BB11" s="100" t="s">
        <v>198</v>
      </c>
    </row>
    <row r="12" spans="1:54" ht="12.75">
      <c r="A12">
        <v>12</v>
      </c>
      <c r="B12" s="20"/>
      <c r="C12" s="20"/>
      <c r="D12" s="20"/>
      <c r="E12" s="20"/>
      <c r="F12" s="21">
        <f t="shared" si="0"/>
      </c>
      <c r="G12" s="20"/>
      <c r="H12" s="20"/>
      <c r="I12" s="20"/>
      <c r="J12" s="20"/>
      <c r="K12" s="21">
        <f t="shared" si="1"/>
      </c>
      <c r="L12" s="21">
        <f t="shared" si="2"/>
      </c>
      <c r="M12" s="22">
        <v>8</v>
      </c>
      <c r="N12">
        <f t="shared" si="3"/>
        <v>0</v>
      </c>
      <c r="O12">
        <f t="shared" si="3"/>
        <v>0</v>
      </c>
      <c r="P12">
        <f t="shared" si="3"/>
        <v>0</v>
      </c>
      <c r="Q12">
        <f t="shared" si="3"/>
        <v>0</v>
      </c>
      <c r="R12">
        <f t="shared" si="3"/>
        <v>0</v>
      </c>
      <c r="S12">
        <f t="shared" si="3"/>
        <v>0</v>
      </c>
      <c r="T12">
        <f t="shared" si="3"/>
        <v>0</v>
      </c>
      <c r="U12">
        <f t="shared" si="3"/>
        <v>0</v>
      </c>
      <c r="V12">
        <f t="shared" si="3"/>
        <v>0</v>
      </c>
      <c r="X12" s="53">
        <v>9</v>
      </c>
      <c r="Y12" s="53" t="s">
        <v>55</v>
      </c>
      <c r="Z12" s="54" t="s">
        <v>56</v>
      </c>
      <c r="AA12" s="55">
        <f>SUM(P50:P54)</f>
        <v>0</v>
      </c>
      <c r="AB12" s="56">
        <f>SUM(P50:P54)*100/$C$255</f>
        <v>0</v>
      </c>
      <c r="AC12" s="55">
        <v>4</v>
      </c>
      <c r="AD12" s="66" t="s">
        <v>46</v>
      </c>
      <c r="AE12" s="102"/>
      <c r="AF12" s="12"/>
      <c r="AG12" s="59">
        <v>9</v>
      </c>
      <c r="AH12" s="59" t="s">
        <v>55</v>
      </c>
      <c r="AI12" s="60" t="s">
        <v>56</v>
      </c>
      <c r="AJ12" s="61">
        <f>SUM(U50:U54)</f>
        <v>0</v>
      </c>
      <c r="AK12" s="62">
        <f>SUM(U50:U54)*100/$C$255</f>
        <v>0</v>
      </c>
      <c r="AL12" s="61">
        <v>4</v>
      </c>
      <c r="AM12" s="67" t="s">
        <v>46</v>
      </c>
      <c r="AN12" s="102"/>
      <c r="AO12" s="95">
        <v>9</v>
      </c>
      <c r="AP12" s="95" t="s">
        <v>55</v>
      </c>
      <c r="AQ12" s="96" t="s">
        <v>138</v>
      </c>
      <c r="AR12" s="97">
        <f>SUM(V94:V104)</f>
        <v>0</v>
      </c>
      <c r="AS12" s="98">
        <f>SUM(V94:V104)*100/$C$255</f>
        <v>0</v>
      </c>
      <c r="AT12" s="97">
        <v>4</v>
      </c>
      <c r="AU12" s="101" t="s">
        <v>46</v>
      </c>
      <c r="AW12" s="95">
        <v>9</v>
      </c>
      <c r="AX12" s="95" t="s">
        <v>55</v>
      </c>
      <c r="AY12" s="96" t="s">
        <v>199</v>
      </c>
      <c r="AZ12" s="95" t="s">
        <v>200</v>
      </c>
      <c r="BA12" s="95" t="s">
        <v>201</v>
      </c>
      <c r="BB12" s="101"/>
    </row>
    <row r="13" spans="1:28" ht="12.75">
      <c r="A13">
        <v>13</v>
      </c>
      <c r="B13" s="20"/>
      <c r="C13" s="20"/>
      <c r="D13" s="20"/>
      <c r="E13" s="20"/>
      <c r="F13" s="21">
        <f t="shared" si="0"/>
      </c>
      <c r="G13" s="20"/>
      <c r="H13" s="20"/>
      <c r="I13" s="20"/>
      <c r="J13" s="20"/>
      <c r="K13" s="21">
        <f t="shared" si="1"/>
      </c>
      <c r="L13" s="21">
        <f t="shared" si="2"/>
      </c>
      <c r="M13" s="22">
        <v>9</v>
      </c>
      <c r="N13">
        <f t="shared" si="3"/>
        <v>0</v>
      </c>
      <c r="O13">
        <f t="shared" si="3"/>
        <v>0</v>
      </c>
      <c r="P13">
        <f t="shared" si="3"/>
        <v>0</v>
      </c>
      <c r="Q13">
        <f t="shared" si="3"/>
        <v>0</v>
      </c>
      <c r="R13">
        <f t="shared" si="3"/>
        <v>0</v>
      </c>
      <c r="S13">
        <f t="shared" si="3"/>
        <v>0</v>
      </c>
      <c r="U13">
        <f t="shared" si="3"/>
        <v>0</v>
      </c>
      <c r="V13">
        <f t="shared" si="3"/>
        <v>0</v>
      </c>
      <c r="AB13" s="68"/>
    </row>
    <row r="14" spans="1:22" ht="12.75">
      <c r="A14">
        <v>14</v>
      </c>
      <c r="B14" s="20"/>
      <c r="C14" s="20"/>
      <c r="D14" s="20"/>
      <c r="E14" s="20"/>
      <c r="F14" s="21">
        <f t="shared" si="0"/>
      </c>
      <c r="G14" s="20"/>
      <c r="H14" s="20"/>
      <c r="I14" s="20"/>
      <c r="J14" s="20"/>
      <c r="K14" s="21">
        <f t="shared" si="1"/>
      </c>
      <c r="L14" s="21">
        <f t="shared" si="2"/>
      </c>
      <c r="M14" s="22">
        <v>10</v>
      </c>
      <c r="N14">
        <f t="shared" si="3"/>
        <v>0</v>
      </c>
      <c r="O14">
        <f t="shared" si="3"/>
        <v>0</v>
      </c>
      <c r="P14">
        <f t="shared" si="3"/>
        <v>0</v>
      </c>
      <c r="Q14">
        <f t="shared" si="3"/>
        <v>0</v>
      </c>
      <c r="R14">
        <f t="shared" si="3"/>
        <v>0</v>
      </c>
      <c r="S14">
        <f t="shared" si="3"/>
        <v>0</v>
      </c>
      <c r="U14">
        <f t="shared" si="3"/>
        <v>0</v>
      </c>
      <c r="V14">
        <f t="shared" si="3"/>
        <v>0</v>
      </c>
    </row>
    <row r="15" spans="1:22" ht="12.75">
      <c r="A15">
        <v>15</v>
      </c>
      <c r="B15" s="20"/>
      <c r="C15" s="20"/>
      <c r="D15" s="20"/>
      <c r="E15" s="20"/>
      <c r="F15" s="21">
        <f t="shared" si="0"/>
      </c>
      <c r="G15" s="20"/>
      <c r="H15" s="20"/>
      <c r="I15" s="20"/>
      <c r="J15" s="20"/>
      <c r="K15" s="21">
        <f t="shared" si="1"/>
      </c>
      <c r="L15" s="21">
        <f t="shared" si="2"/>
      </c>
      <c r="M15" s="22">
        <v>11</v>
      </c>
      <c r="N15">
        <f t="shared" si="3"/>
        <v>0</v>
      </c>
      <c r="O15">
        <f t="shared" si="3"/>
        <v>0</v>
      </c>
      <c r="P15">
        <f t="shared" si="3"/>
        <v>0</v>
      </c>
      <c r="Q15">
        <f t="shared" si="3"/>
        <v>0</v>
      </c>
      <c r="R15">
        <f t="shared" si="3"/>
        <v>0</v>
      </c>
      <c r="S15">
        <f t="shared" si="3"/>
        <v>0</v>
      </c>
      <c r="U15">
        <f t="shared" si="3"/>
        <v>0</v>
      </c>
      <c r="V15">
        <f t="shared" si="3"/>
        <v>0</v>
      </c>
    </row>
    <row r="16" spans="1:22" ht="12.75">
      <c r="A16">
        <v>16</v>
      </c>
      <c r="B16" s="20"/>
      <c r="C16" s="20"/>
      <c r="D16" s="20"/>
      <c r="E16" s="20"/>
      <c r="F16" s="21">
        <f t="shared" si="0"/>
      </c>
      <c r="G16" s="20"/>
      <c r="H16" s="20"/>
      <c r="I16" s="20"/>
      <c r="J16" s="20"/>
      <c r="K16" s="21">
        <f t="shared" si="1"/>
      </c>
      <c r="L16" s="21">
        <f t="shared" si="2"/>
      </c>
      <c r="M16" s="22">
        <v>12</v>
      </c>
      <c r="N16">
        <f t="shared" si="3"/>
        <v>0</v>
      </c>
      <c r="O16">
        <f t="shared" si="3"/>
        <v>0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0</v>
      </c>
      <c r="U16">
        <f t="shared" si="3"/>
        <v>0</v>
      </c>
      <c r="V16">
        <f t="shared" si="3"/>
        <v>0</v>
      </c>
    </row>
    <row r="17" spans="1:22" ht="12.75">
      <c r="A17">
        <v>17</v>
      </c>
      <c r="B17" s="20"/>
      <c r="C17" s="20"/>
      <c r="D17" s="20"/>
      <c r="E17" s="20"/>
      <c r="F17" s="21">
        <f t="shared" si="0"/>
      </c>
      <c r="G17" s="20"/>
      <c r="H17" s="20"/>
      <c r="I17" s="20"/>
      <c r="J17" s="20"/>
      <c r="K17" s="21">
        <f t="shared" si="1"/>
      </c>
      <c r="L17" s="21">
        <f t="shared" si="2"/>
      </c>
      <c r="M17" s="22">
        <v>13</v>
      </c>
      <c r="N17">
        <f t="shared" si="3"/>
        <v>0</v>
      </c>
      <c r="O17">
        <f t="shared" si="3"/>
        <v>0</v>
      </c>
      <c r="P17">
        <f t="shared" si="3"/>
        <v>0</v>
      </c>
      <c r="Q17">
        <f t="shared" si="3"/>
        <v>0</v>
      </c>
      <c r="S17">
        <f>COUNTIF(I$4:I$253,$M17)</f>
        <v>0</v>
      </c>
      <c r="U17">
        <f t="shared" si="3"/>
        <v>0</v>
      </c>
      <c r="V17">
        <f t="shared" si="3"/>
        <v>0</v>
      </c>
    </row>
    <row r="18" spans="1:22" ht="12.75">
      <c r="A18">
        <v>18</v>
      </c>
      <c r="B18" s="20"/>
      <c r="C18" s="20"/>
      <c r="D18" s="20"/>
      <c r="E18" s="20"/>
      <c r="F18" s="21">
        <f t="shared" si="0"/>
      </c>
      <c r="G18" s="20"/>
      <c r="H18" s="20"/>
      <c r="I18" s="20"/>
      <c r="J18" s="20"/>
      <c r="K18" s="21">
        <f t="shared" si="1"/>
      </c>
      <c r="L18" s="21">
        <f t="shared" si="2"/>
      </c>
      <c r="M18" s="22">
        <v>14</v>
      </c>
      <c r="N18">
        <f t="shared" si="3"/>
        <v>0</v>
      </c>
      <c r="O18">
        <f t="shared" si="3"/>
        <v>0</v>
      </c>
      <c r="P18">
        <f t="shared" si="3"/>
        <v>0</v>
      </c>
      <c r="Q18">
        <f t="shared" si="3"/>
        <v>0</v>
      </c>
      <c r="S18">
        <f>COUNTIF(I$4:I$253,$M18)</f>
        <v>0</v>
      </c>
      <c r="U18">
        <f t="shared" si="3"/>
        <v>0</v>
      </c>
      <c r="V18">
        <f t="shared" si="3"/>
        <v>0</v>
      </c>
    </row>
    <row r="19" spans="1:31" ht="12.75">
      <c r="A19">
        <v>19</v>
      </c>
      <c r="B19" s="20"/>
      <c r="C19" s="20"/>
      <c r="D19" s="20"/>
      <c r="E19" s="20"/>
      <c r="F19" s="21">
        <f t="shared" si="0"/>
      </c>
      <c r="G19" s="20"/>
      <c r="H19" s="20"/>
      <c r="I19" s="20"/>
      <c r="J19" s="20"/>
      <c r="K19" s="21">
        <f t="shared" si="1"/>
      </c>
      <c r="L19" s="21">
        <f t="shared" si="2"/>
      </c>
      <c r="M19" s="22">
        <v>15</v>
      </c>
      <c r="N19">
        <f t="shared" si="3"/>
        <v>0</v>
      </c>
      <c r="O19">
        <f t="shared" si="3"/>
        <v>0</v>
      </c>
      <c r="P19">
        <f t="shared" si="3"/>
        <v>0</v>
      </c>
      <c r="Q19">
        <f t="shared" si="3"/>
        <v>0</v>
      </c>
      <c r="S19">
        <f>COUNTIF(I$4:I$253,$M19)</f>
        <v>0</v>
      </c>
      <c r="U19">
        <f t="shared" si="3"/>
        <v>0</v>
      </c>
      <c r="V19">
        <f t="shared" si="3"/>
        <v>0</v>
      </c>
      <c r="X19" s="69"/>
      <c r="Y19" s="69"/>
      <c r="Z19" s="69"/>
      <c r="AA19" s="69"/>
      <c r="AB19" s="69"/>
      <c r="AC19" s="69"/>
      <c r="AD19" s="8"/>
      <c r="AE19" s="8"/>
    </row>
    <row r="20" spans="1:31" ht="12.75">
      <c r="A20">
        <v>20</v>
      </c>
      <c r="B20" s="20"/>
      <c r="C20" s="20"/>
      <c r="D20" s="20"/>
      <c r="E20" s="20"/>
      <c r="F20" s="21">
        <f t="shared" si="0"/>
      </c>
      <c r="G20" s="20"/>
      <c r="H20" s="20"/>
      <c r="I20" s="20"/>
      <c r="J20" s="20"/>
      <c r="K20" s="21">
        <f t="shared" si="1"/>
      </c>
      <c r="L20" s="21">
        <f t="shared" si="2"/>
      </c>
      <c r="M20" s="22">
        <v>16</v>
      </c>
      <c r="N20">
        <f aca="true" t="shared" si="4" ref="N20:P35">COUNTIF(D$4:D$253,$M20)</f>
        <v>0</v>
      </c>
      <c r="O20">
        <f t="shared" si="4"/>
        <v>0</v>
      </c>
      <c r="P20">
        <f t="shared" si="4"/>
        <v>0</v>
      </c>
      <c r="U20">
        <f aca="true" t="shared" si="5" ref="U20:V54">COUNTIF(K$4:K$253,$M20)</f>
        <v>0</v>
      </c>
      <c r="V20">
        <f t="shared" si="5"/>
        <v>0</v>
      </c>
      <c r="X20" s="19"/>
      <c r="Y20" s="19"/>
      <c r="Z20" s="19"/>
      <c r="AA20" s="19"/>
      <c r="AB20" s="19"/>
      <c r="AC20" s="70"/>
      <c r="AD20" s="8"/>
      <c r="AE20" s="8"/>
    </row>
    <row r="21" spans="1:31" ht="12.75">
      <c r="A21">
        <v>21</v>
      </c>
      <c r="B21" s="20"/>
      <c r="C21" s="20"/>
      <c r="D21" s="20"/>
      <c r="E21" s="20"/>
      <c r="F21" s="21">
        <f t="shared" si="0"/>
      </c>
      <c r="G21" s="20"/>
      <c r="H21" s="20"/>
      <c r="I21" s="20"/>
      <c r="J21" s="20"/>
      <c r="K21" s="21">
        <f t="shared" si="1"/>
      </c>
      <c r="L21" s="21">
        <f t="shared" si="2"/>
      </c>
      <c r="M21" s="22">
        <v>17</v>
      </c>
      <c r="N21">
        <f t="shared" si="4"/>
        <v>0</v>
      </c>
      <c r="O21">
        <f t="shared" si="4"/>
        <v>0</v>
      </c>
      <c r="P21">
        <f t="shared" si="4"/>
        <v>0</v>
      </c>
      <c r="U21">
        <f t="shared" si="5"/>
        <v>0</v>
      </c>
      <c r="V21">
        <f t="shared" si="5"/>
        <v>0</v>
      </c>
      <c r="X21" s="71"/>
      <c r="Y21" s="71"/>
      <c r="Z21" s="72"/>
      <c r="AA21" s="8"/>
      <c r="AB21" s="73"/>
      <c r="AC21" s="8"/>
      <c r="AD21" s="8"/>
      <c r="AE21" s="8"/>
    </row>
    <row r="22" spans="1:31" ht="12.75">
      <c r="A22">
        <v>22</v>
      </c>
      <c r="B22" s="20"/>
      <c r="C22" s="20"/>
      <c r="D22" s="20"/>
      <c r="E22" s="20"/>
      <c r="F22" s="21">
        <f t="shared" si="0"/>
      </c>
      <c r="G22" s="20"/>
      <c r="H22" s="20"/>
      <c r="I22" s="20"/>
      <c r="J22" s="20"/>
      <c r="K22" s="21">
        <f t="shared" si="1"/>
      </c>
      <c r="L22" s="21">
        <f t="shared" si="2"/>
      </c>
      <c r="M22" s="22">
        <v>18</v>
      </c>
      <c r="N22">
        <f t="shared" si="4"/>
        <v>0</v>
      </c>
      <c r="O22">
        <f t="shared" si="4"/>
        <v>0</v>
      </c>
      <c r="P22">
        <f t="shared" si="4"/>
        <v>0</v>
      </c>
      <c r="U22">
        <f t="shared" si="5"/>
        <v>0</v>
      </c>
      <c r="V22">
        <f t="shared" si="5"/>
        <v>0</v>
      </c>
      <c r="X22" s="71"/>
      <c r="Y22" s="71"/>
      <c r="Z22" s="72"/>
      <c r="AA22" s="8"/>
      <c r="AB22" s="73"/>
      <c r="AC22" s="8"/>
      <c r="AD22" s="8"/>
      <c r="AE22" s="8"/>
    </row>
    <row r="23" spans="1:31" ht="12.75">
      <c r="A23">
        <v>23</v>
      </c>
      <c r="B23" s="20"/>
      <c r="C23" s="20"/>
      <c r="D23" s="20"/>
      <c r="E23" s="20"/>
      <c r="F23" s="21">
        <f t="shared" si="0"/>
      </c>
      <c r="G23" s="20"/>
      <c r="H23" s="20"/>
      <c r="I23" s="20"/>
      <c r="J23" s="20"/>
      <c r="K23" s="21">
        <f t="shared" si="1"/>
      </c>
      <c r="L23" s="21">
        <f t="shared" si="2"/>
      </c>
      <c r="M23" s="22">
        <v>19</v>
      </c>
      <c r="N23">
        <f t="shared" si="4"/>
        <v>0</v>
      </c>
      <c r="O23">
        <f t="shared" si="4"/>
        <v>0</v>
      </c>
      <c r="P23">
        <f t="shared" si="4"/>
        <v>0</v>
      </c>
      <c r="U23">
        <f t="shared" si="5"/>
        <v>0</v>
      </c>
      <c r="V23">
        <f t="shared" si="5"/>
        <v>0</v>
      </c>
      <c r="X23" s="71"/>
      <c r="Y23" s="71"/>
      <c r="Z23" s="72"/>
      <c r="AA23" s="8"/>
      <c r="AB23" s="73"/>
      <c r="AC23" s="8"/>
      <c r="AD23" s="8"/>
      <c r="AE23" s="8"/>
    </row>
    <row r="24" spans="1:31" ht="12.75">
      <c r="A24">
        <v>24</v>
      </c>
      <c r="B24" s="20"/>
      <c r="C24" s="20"/>
      <c r="D24" s="20"/>
      <c r="E24" s="20"/>
      <c r="F24" s="21">
        <f t="shared" si="0"/>
      </c>
      <c r="G24" s="20"/>
      <c r="H24" s="20"/>
      <c r="I24" s="20"/>
      <c r="J24" s="20"/>
      <c r="K24" s="21">
        <f t="shared" si="1"/>
      </c>
      <c r="L24" s="21">
        <f t="shared" si="2"/>
      </c>
      <c r="M24" s="22">
        <v>20</v>
      </c>
      <c r="N24">
        <f t="shared" si="4"/>
        <v>0</v>
      </c>
      <c r="O24">
        <f t="shared" si="4"/>
        <v>0</v>
      </c>
      <c r="P24">
        <f t="shared" si="4"/>
        <v>0</v>
      </c>
      <c r="U24">
        <f t="shared" si="5"/>
        <v>0</v>
      </c>
      <c r="V24">
        <f t="shared" si="5"/>
        <v>0</v>
      </c>
      <c r="X24" s="71"/>
      <c r="Y24" s="71"/>
      <c r="Z24" s="72"/>
      <c r="AA24" s="8"/>
      <c r="AB24" s="73"/>
      <c r="AC24" s="8"/>
      <c r="AD24" s="8"/>
      <c r="AE24" s="8"/>
    </row>
    <row r="25" spans="1:31" ht="12.75">
      <c r="A25">
        <v>25</v>
      </c>
      <c r="B25" s="20"/>
      <c r="C25" s="20"/>
      <c r="D25" s="20"/>
      <c r="E25" s="20"/>
      <c r="F25" s="21">
        <f t="shared" si="0"/>
      </c>
      <c r="G25" s="20"/>
      <c r="H25" s="20"/>
      <c r="I25" s="20"/>
      <c r="J25" s="20"/>
      <c r="K25" s="21">
        <f t="shared" si="1"/>
      </c>
      <c r="L25" s="21">
        <f t="shared" si="2"/>
      </c>
      <c r="M25" s="22">
        <v>21</v>
      </c>
      <c r="N25">
        <f t="shared" si="4"/>
        <v>0</v>
      </c>
      <c r="O25">
        <f t="shared" si="4"/>
        <v>0</v>
      </c>
      <c r="P25">
        <f t="shared" si="4"/>
        <v>0</v>
      </c>
      <c r="U25">
        <f t="shared" si="5"/>
        <v>0</v>
      </c>
      <c r="V25">
        <f t="shared" si="5"/>
        <v>0</v>
      </c>
      <c r="X25" s="71"/>
      <c r="Y25" s="71"/>
      <c r="Z25" s="72"/>
      <c r="AA25" s="8"/>
      <c r="AB25" s="73"/>
      <c r="AC25" s="8"/>
      <c r="AD25" s="8"/>
      <c r="AE25" s="8"/>
    </row>
    <row r="26" spans="1:31" ht="12.75">
      <c r="A26">
        <v>26</v>
      </c>
      <c r="B26" s="20"/>
      <c r="C26" s="20"/>
      <c r="D26" s="20"/>
      <c r="E26" s="20"/>
      <c r="F26" s="21">
        <f t="shared" si="0"/>
      </c>
      <c r="G26" s="20"/>
      <c r="H26" s="20"/>
      <c r="I26" s="20"/>
      <c r="J26" s="20"/>
      <c r="K26" s="21">
        <f t="shared" si="1"/>
      </c>
      <c r="L26" s="21">
        <f t="shared" si="2"/>
      </c>
      <c r="M26" s="22">
        <v>22</v>
      </c>
      <c r="N26">
        <f t="shared" si="4"/>
        <v>0</v>
      </c>
      <c r="O26">
        <f t="shared" si="4"/>
        <v>0</v>
      </c>
      <c r="P26">
        <f t="shared" si="4"/>
        <v>0</v>
      </c>
      <c r="U26">
        <f t="shared" si="5"/>
        <v>0</v>
      </c>
      <c r="V26">
        <f t="shared" si="5"/>
        <v>0</v>
      </c>
      <c r="X26" s="71"/>
      <c r="Y26" s="71"/>
      <c r="Z26" s="72"/>
      <c r="AA26" s="8"/>
      <c r="AB26" s="73"/>
      <c r="AC26" s="8"/>
      <c r="AD26" s="8"/>
      <c r="AE26" s="8"/>
    </row>
    <row r="27" spans="1:31" ht="12.75">
      <c r="A27">
        <v>27</v>
      </c>
      <c r="B27" s="20"/>
      <c r="C27" s="20"/>
      <c r="D27" s="20"/>
      <c r="E27" s="20"/>
      <c r="F27" s="21">
        <f t="shared" si="0"/>
      </c>
      <c r="G27" s="20"/>
      <c r="H27" s="20"/>
      <c r="I27" s="20"/>
      <c r="J27" s="20"/>
      <c r="K27" s="21">
        <f t="shared" si="1"/>
      </c>
      <c r="L27" s="21">
        <f t="shared" si="2"/>
      </c>
      <c r="M27" s="22">
        <v>23</v>
      </c>
      <c r="N27">
        <f t="shared" si="4"/>
        <v>0</v>
      </c>
      <c r="O27">
        <f t="shared" si="4"/>
        <v>0</v>
      </c>
      <c r="P27">
        <f t="shared" si="4"/>
        <v>0</v>
      </c>
      <c r="U27">
        <f t="shared" si="5"/>
        <v>0</v>
      </c>
      <c r="V27">
        <f t="shared" si="5"/>
        <v>0</v>
      </c>
      <c r="X27" s="71"/>
      <c r="Y27" s="71"/>
      <c r="Z27" s="72"/>
      <c r="AA27" s="8"/>
      <c r="AB27" s="73"/>
      <c r="AC27" s="8"/>
      <c r="AD27" s="8"/>
      <c r="AE27" s="8"/>
    </row>
    <row r="28" spans="1:31" ht="12.75">
      <c r="A28">
        <v>28</v>
      </c>
      <c r="B28" s="20"/>
      <c r="C28" s="20"/>
      <c r="D28" s="20"/>
      <c r="E28" s="20"/>
      <c r="F28" s="21">
        <f t="shared" si="0"/>
      </c>
      <c r="G28" s="20"/>
      <c r="H28" s="20"/>
      <c r="I28" s="20"/>
      <c r="J28" s="20"/>
      <c r="K28" s="21">
        <f t="shared" si="1"/>
      </c>
      <c r="L28" s="21">
        <f t="shared" si="2"/>
      </c>
      <c r="M28" s="22">
        <v>24</v>
      </c>
      <c r="N28">
        <f t="shared" si="4"/>
        <v>0</v>
      </c>
      <c r="O28">
        <f t="shared" si="4"/>
        <v>0</v>
      </c>
      <c r="P28">
        <f t="shared" si="4"/>
        <v>0</v>
      </c>
      <c r="U28">
        <f t="shared" si="5"/>
        <v>0</v>
      </c>
      <c r="V28">
        <f t="shared" si="5"/>
        <v>0</v>
      </c>
      <c r="X28" s="71"/>
      <c r="Y28" s="71"/>
      <c r="Z28" s="72"/>
      <c r="AA28" s="8"/>
      <c r="AB28" s="73"/>
      <c r="AC28" s="8"/>
      <c r="AD28" s="8"/>
      <c r="AE28" s="8"/>
    </row>
    <row r="29" spans="1:31" ht="12.75">
      <c r="A29">
        <v>29</v>
      </c>
      <c r="B29" s="20"/>
      <c r="C29" s="20"/>
      <c r="D29" s="20"/>
      <c r="E29" s="20"/>
      <c r="F29" s="21">
        <f t="shared" si="0"/>
      </c>
      <c r="G29" s="20"/>
      <c r="H29" s="20"/>
      <c r="I29" s="20"/>
      <c r="J29" s="20"/>
      <c r="K29" s="21">
        <f t="shared" si="1"/>
      </c>
      <c r="L29" s="21">
        <f t="shared" si="2"/>
      </c>
      <c r="M29" s="22">
        <v>25</v>
      </c>
      <c r="N29">
        <f t="shared" si="4"/>
        <v>0</v>
      </c>
      <c r="O29">
        <f t="shared" si="4"/>
        <v>0</v>
      </c>
      <c r="P29">
        <f t="shared" si="4"/>
        <v>0</v>
      </c>
      <c r="U29">
        <f t="shared" si="5"/>
        <v>0</v>
      </c>
      <c r="V29">
        <f t="shared" si="5"/>
        <v>0</v>
      </c>
      <c r="X29" s="71"/>
      <c r="Y29" s="71"/>
      <c r="Z29" s="72"/>
      <c r="AA29" s="8"/>
      <c r="AB29" s="73"/>
      <c r="AC29" s="8"/>
      <c r="AD29" s="8"/>
      <c r="AE29" s="8"/>
    </row>
    <row r="30" spans="1:31" ht="12.75">
      <c r="A30">
        <v>30</v>
      </c>
      <c r="B30" s="20"/>
      <c r="C30" s="20"/>
      <c r="D30" s="20"/>
      <c r="E30" s="20"/>
      <c r="F30" s="21">
        <f t="shared" si="0"/>
      </c>
      <c r="G30" s="20"/>
      <c r="H30" s="20"/>
      <c r="I30" s="20"/>
      <c r="J30" s="20"/>
      <c r="K30" s="21">
        <f t="shared" si="1"/>
      </c>
      <c r="L30" s="21">
        <f t="shared" si="2"/>
      </c>
      <c r="M30" s="22">
        <v>26</v>
      </c>
      <c r="P30">
        <f t="shared" si="4"/>
        <v>0</v>
      </c>
      <c r="U30">
        <f t="shared" si="5"/>
        <v>0</v>
      </c>
      <c r="V30">
        <f t="shared" si="5"/>
        <v>0</v>
      </c>
      <c r="X30" s="8"/>
      <c r="Y30" s="8"/>
      <c r="Z30" s="8"/>
      <c r="AA30" s="8"/>
      <c r="AB30" s="74"/>
      <c r="AC30" s="8"/>
      <c r="AD30" s="8"/>
      <c r="AE30" s="8"/>
    </row>
    <row r="31" spans="1:22" ht="12.75">
      <c r="A31">
        <v>31</v>
      </c>
      <c r="B31" s="20"/>
      <c r="C31" s="20"/>
      <c r="D31" s="20"/>
      <c r="E31" s="20"/>
      <c r="F31" s="21">
        <f t="shared" si="0"/>
      </c>
      <c r="G31" s="20"/>
      <c r="H31" s="20"/>
      <c r="I31" s="20"/>
      <c r="J31" s="20"/>
      <c r="K31" s="21">
        <f t="shared" si="1"/>
      </c>
      <c r="L31" s="21">
        <f t="shared" si="2"/>
      </c>
      <c r="M31" s="22">
        <v>27</v>
      </c>
      <c r="P31">
        <f t="shared" si="4"/>
        <v>0</v>
      </c>
      <c r="U31">
        <f t="shared" si="5"/>
        <v>0</v>
      </c>
      <c r="V31">
        <f t="shared" si="5"/>
        <v>0</v>
      </c>
    </row>
    <row r="32" spans="1:22" ht="12.75">
      <c r="A32">
        <v>32</v>
      </c>
      <c r="B32" s="20"/>
      <c r="C32" s="20"/>
      <c r="D32" s="20"/>
      <c r="E32" s="20"/>
      <c r="F32" s="21">
        <f t="shared" si="0"/>
      </c>
      <c r="G32" s="20"/>
      <c r="H32" s="20"/>
      <c r="I32" s="20"/>
      <c r="J32" s="20"/>
      <c r="K32" s="21">
        <f t="shared" si="1"/>
      </c>
      <c r="L32" s="21">
        <f t="shared" si="2"/>
      </c>
      <c r="M32" s="22">
        <v>28</v>
      </c>
      <c r="P32">
        <f t="shared" si="4"/>
        <v>0</v>
      </c>
      <c r="U32">
        <f t="shared" si="5"/>
        <v>0</v>
      </c>
      <c r="V32">
        <f t="shared" si="5"/>
        <v>0</v>
      </c>
    </row>
    <row r="33" spans="1:22" ht="12.75">
      <c r="A33">
        <v>33</v>
      </c>
      <c r="B33" s="20"/>
      <c r="C33" s="20"/>
      <c r="D33" s="20"/>
      <c r="E33" s="20"/>
      <c r="F33" s="21">
        <f t="shared" si="0"/>
      </c>
      <c r="G33" s="20"/>
      <c r="H33" s="20"/>
      <c r="I33" s="20"/>
      <c r="J33" s="20"/>
      <c r="K33" s="21">
        <f t="shared" si="1"/>
      </c>
      <c r="L33" s="21">
        <f t="shared" si="2"/>
      </c>
      <c r="M33" s="22">
        <v>29</v>
      </c>
      <c r="P33">
        <f t="shared" si="4"/>
        <v>0</v>
      </c>
      <c r="U33">
        <f t="shared" si="5"/>
        <v>0</v>
      </c>
      <c r="V33">
        <f t="shared" si="5"/>
        <v>0</v>
      </c>
    </row>
    <row r="34" spans="1:22" ht="12.75">
      <c r="A34">
        <v>34</v>
      </c>
      <c r="B34" s="20"/>
      <c r="C34" s="20"/>
      <c r="D34" s="20"/>
      <c r="E34" s="20"/>
      <c r="F34" s="21">
        <f t="shared" si="0"/>
      </c>
      <c r="G34" s="20"/>
      <c r="H34" s="20"/>
      <c r="I34" s="20"/>
      <c r="J34" s="20"/>
      <c r="K34" s="21">
        <f t="shared" si="1"/>
      </c>
      <c r="L34" s="21">
        <f t="shared" si="2"/>
      </c>
      <c r="M34" s="22">
        <v>30</v>
      </c>
      <c r="P34">
        <f t="shared" si="4"/>
        <v>0</v>
      </c>
      <c r="U34">
        <f t="shared" si="5"/>
        <v>0</v>
      </c>
      <c r="V34">
        <f t="shared" si="5"/>
        <v>0</v>
      </c>
    </row>
    <row r="35" spans="1:22" ht="12.75">
      <c r="A35">
        <v>35</v>
      </c>
      <c r="B35" s="20"/>
      <c r="C35" s="20"/>
      <c r="D35" s="20"/>
      <c r="E35" s="20"/>
      <c r="F35" s="21">
        <f t="shared" si="0"/>
      </c>
      <c r="G35" s="20"/>
      <c r="H35" s="20"/>
      <c r="I35" s="20"/>
      <c r="J35" s="20"/>
      <c r="K35" s="21">
        <f t="shared" si="1"/>
      </c>
      <c r="L35" s="21">
        <f t="shared" si="2"/>
      </c>
      <c r="M35" s="22">
        <v>31</v>
      </c>
      <c r="P35">
        <f t="shared" si="4"/>
        <v>0</v>
      </c>
      <c r="U35">
        <f t="shared" si="5"/>
        <v>0</v>
      </c>
      <c r="V35">
        <f t="shared" si="5"/>
        <v>0</v>
      </c>
    </row>
    <row r="36" spans="1:22" ht="12.75">
      <c r="A36">
        <v>36</v>
      </c>
      <c r="B36" s="20"/>
      <c r="C36" s="20"/>
      <c r="D36" s="20"/>
      <c r="E36" s="20"/>
      <c r="F36" s="21">
        <f t="shared" si="0"/>
      </c>
      <c r="G36" s="20"/>
      <c r="H36" s="20"/>
      <c r="I36" s="20"/>
      <c r="J36" s="20"/>
      <c r="K36" s="21">
        <f t="shared" si="1"/>
      </c>
      <c r="L36" s="21">
        <f t="shared" si="2"/>
      </c>
      <c r="M36" s="22">
        <v>32</v>
      </c>
      <c r="P36">
        <f aca="true" t="shared" si="6" ref="P36:P54">COUNTIF(F$4:F$253,$M36)</f>
        <v>0</v>
      </c>
      <c r="U36">
        <f t="shared" si="5"/>
        <v>0</v>
      </c>
      <c r="V36">
        <f t="shared" si="5"/>
        <v>0</v>
      </c>
    </row>
    <row r="37" spans="1:22" ht="12.75">
      <c r="A37">
        <v>37</v>
      </c>
      <c r="B37" s="20"/>
      <c r="C37" s="20"/>
      <c r="D37" s="20"/>
      <c r="E37" s="20"/>
      <c r="F37" s="21">
        <f t="shared" si="0"/>
      </c>
      <c r="G37" s="20"/>
      <c r="H37" s="20"/>
      <c r="I37" s="20"/>
      <c r="J37" s="20"/>
      <c r="K37" s="21">
        <f t="shared" si="1"/>
      </c>
      <c r="L37" s="21">
        <f t="shared" si="2"/>
      </c>
      <c r="M37" s="22">
        <v>33</v>
      </c>
      <c r="P37">
        <f t="shared" si="6"/>
        <v>0</v>
      </c>
      <c r="U37">
        <f t="shared" si="5"/>
        <v>0</v>
      </c>
      <c r="V37">
        <f t="shared" si="5"/>
        <v>0</v>
      </c>
    </row>
    <row r="38" spans="1:22" ht="12.75">
      <c r="A38">
        <v>38</v>
      </c>
      <c r="B38" s="20"/>
      <c r="C38" s="20"/>
      <c r="D38" s="20"/>
      <c r="E38" s="20"/>
      <c r="F38" s="21">
        <f t="shared" si="0"/>
      </c>
      <c r="G38" s="20"/>
      <c r="H38" s="20"/>
      <c r="I38" s="20"/>
      <c r="J38" s="20"/>
      <c r="K38" s="21">
        <f t="shared" si="1"/>
      </c>
      <c r="L38" s="21">
        <f t="shared" si="2"/>
      </c>
      <c r="M38" s="22">
        <v>34</v>
      </c>
      <c r="P38">
        <f t="shared" si="6"/>
        <v>0</v>
      </c>
      <c r="U38">
        <f t="shared" si="5"/>
        <v>0</v>
      </c>
      <c r="V38">
        <f t="shared" si="5"/>
        <v>0</v>
      </c>
    </row>
    <row r="39" spans="1:22" ht="12.75">
      <c r="A39">
        <v>39</v>
      </c>
      <c r="B39" s="20"/>
      <c r="C39" s="20"/>
      <c r="D39" s="20"/>
      <c r="E39" s="20"/>
      <c r="F39" s="21">
        <f t="shared" si="0"/>
      </c>
      <c r="G39" s="20"/>
      <c r="H39" s="20"/>
      <c r="I39" s="20"/>
      <c r="J39" s="20"/>
      <c r="K39" s="21">
        <f t="shared" si="1"/>
      </c>
      <c r="L39" s="21">
        <f t="shared" si="2"/>
      </c>
      <c r="M39" s="22">
        <v>35</v>
      </c>
      <c r="P39">
        <f t="shared" si="6"/>
        <v>0</v>
      </c>
      <c r="U39">
        <f t="shared" si="5"/>
        <v>0</v>
      </c>
      <c r="V39">
        <f t="shared" si="5"/>
        <v>0</v>
      </c>
    </row>
    <row r="40" spans="1:22" ht="12.75">
      <c r="A40">
        <v>40</v>
      </c>
      <c r="B40" s="20"/>
      <c r="C40" s="20"/>
      <c r="D40" s="20"/>
      <c r="E40" s="20"/>
      <c r="F40" s="21">
        <f t="shared" si="0"/>
      </c>
      <c r="G40" s="20"/>
      <c r="H40" s="20"/>
      <c r="I40" s="20"/>
      <c r="J40" s="20"/>
      <c r="K40" s="21">
        <f t="shared" si="1"/>
      </c>
      <c r="L40" s="21">
        <f t="shared" si="2"/>
      </c>
      <c r="M40" s="22">
        <v>36</v>
      </c>
      <c r="P40">
        <f t="shared" si="6"/>
        <v>0</v>
      </c>
      <c r="U40">
        <f t="shared" si="5"/>
        <v>0</v>
      </c>
      <c r="V40">
        <f t="shared" si="5"/>
        <v>0</v>
      </c>
    </row>
    <row r="41" spans="1:22" ht="12.75">
      <c r="A41">
        <v>41</v>
      </c>
      <c r="B41" s="20"/>
      <c r="C41" s="20"/>
      <c r="D41" s="20"/>
      <c r="E41" s="20"/>
      <c r="F41" s="21">
        <f t="shared" si="0"/>
      </c>
      <c r="G41" s="20"/>
      <c r="H41" s="20"/>
      <c r="I41" s="20"/>
      <c r="J41" s="20"/>
      <c r="K41" s="21">
        <f t="shared" si="1"/>
      </c>
      <c r="L41" s="21">
        <f t="shared" si="2"/>
      </c>
      <c r="M41" s="22">
        <v>37</v>
      </c>
      <c r="P41">
        <f t="shared" si="6"/>
        <v>0</v>
      </c>
      <c r="U41">
        <f t="shared" si="5"/>
        <v>0</v>
      </c>
      <c r="V41">
        <f t="shared" si="5"/>
        <v>0</v>
      </c>
    </row>
    <row r="42" spans="1:22" ht="12.75">
      <c r="A42">
        <v>42</v>
      </c>
      <c r="B42" s="20"/>
      <c r="C42" s="20"/>
      <c r="D42" s="20"/>
      <c r="E42" s="20"/>
      <c r="F42" s="21">
        <f t="shared" si="0"/>
      </c>
      <c r="G42" s="20"/>
      <c r="H42" s="20"/>
      <c r="I42" s="20"/>
      <c r="J42" s="20"/>
      <c r="K42" s="21">
        <f t="shared" si="1"/>
      </c>
      <c r="L42" s="21">
        <f t="shared" si="2"/>
      </c>
      <c r="M42" s="22">
        <v>38</v>
      </c>
      <c r="P42">
        <f t="shared" si="6"/>
        <v>0</v>
      </c>
      <c r="U42">
        <f t="shared" si="5"/>
        <v>0</v>
      </c>
      <c r="V42">
        <f t="shared" si="5"/>
        <v>0</v>
      </c>
    </row>
    <row r="43" spans="1:22" ht="12.75">
      <c r="A43">
        <v>43</v>
      </c>
      <c r="B43" s="20"/>
      <c r="C43" s="20"/>
      <c r="D43" s="20"/>
      <c r="E43" s="20"/>
      <c r="F43" s="21">
        <f t="shared" si="0"/>
      </c>
      <c r="G43" s="20"/>
      <c r="H43" s="20"/>
      <c r="I43" s="20"/>
      <c r="J43" s="20"/>
      <c r="K43" s="21">
        <f t="shared" si="1"/>
      </c>
      <c r="L43" s="21">
        <f t="shared" si="2"/>
      </c>
      <c r="M43" s="22">
        <v>39</v>
      </c>
      <c r="P43">
        <f t="shared" si="6"/>
        <v>0</v>
      </c>
      <c r="U43">
        <f t="shared" si="5"/>
        <v>0</v>
      </c>
      <c r="V43">
        <f t="shared" si="5"/>
        <v>0</v>
      </c>
    </row>
    <row r="44" spans="1:22" ht="12.75">
      <c r="A44">
        <v>44</v>
      </c>
      <c r="B44" s="20"/>
      <c r="C44" s="20"/>
      <c r="D44" s="20"/>
      <c r="E44" s="20"/>
      <c r="F44" s="21">
        <f t="shared" si="0"/>
      </c>
      <c r="G44" s="20"/>
      <c r="H44" s="20"/>
      <c r="I44" s="20"/>
      <c r="J44" s="20"/>
      <c r="K44" s="21">
        <f t="shared" si="1"/>
      </c>
      <c r="L44" s="21">
        <f t="shared" si="2"/>
      </c>
      <c r="M44" s="22">
        <v>40</v>
      </c>
      <c r="P44">
        <f t="shared" si="6"/>
        <v>0</v>
      </c>
      <c r="U44">
        <f t="shared" si="5"/>
        <v>0</v>
      </c>
      <c r="V44">
        <f t="shared" si="5"/>
        <v>0</v>
      </c>
    </row>
    <row r="45" spans="1:22" ht="12.75">
      <c r="A45">
        <v>45</v>
      </c>
      <c r="B45" s="20"/>
      <c r="C45" s="20"/>
      <c r="D45" s="20"/>
      <c r="E45" s="20"/>
      <c r="F45" s="21">
        <f t="shared" si="0"/>
      </c>
      <c r="G45" s="20"/>
      <c r="H45" s="20"/>
      <c r="I45" s="20"/>
      <c r="J45" s="20"/>
      <c r="K45" s="21">
        <f t="shared" si="1"/>
      </c>
      <c r="L45" s="21">
        <f t="shared" si="2"/>
      </c>
      <c r="M45" s="22">
        <v>41</v>
      </c>
      <c r="P45">
        <f t="shared" si="6"/>
        <v>0</v>
      </c>
      <c r="U45">
        <f t="shared" si="5"/>
        <v>0</v>
      </c>
      <c r="V45">
        <f t="shared" si="5"/>
        <v>0</v>
      </c>
    </row>
    <row r="46" spans="1:22" ht="12.75">
      <c r="A46">
        <v>46</v>
      </c>
      <c r="B46" s="20"/>
      <c r="C46" s="20"/>
      <c r="D46" s="20"/>
      <c r="E46" s="20"/>
      <c r="F46" s="21">
        <f t="shared" si="0"/>
      </c>
      <c r="G46" s="20"/>
      <c r="H46" s="20"/>
      <c r="I46" s="20"/>
      <c r="J46" s="20"/>
      <c r="K46" s="21">
        <f t="shared" si="1"/>
      </c>
      <c r="L46" s="21">
        <f t="shared" si="2"/>
      </c>
      <c r="M46" s="22">
        <v>42</v>
      </c>
      <c r="P46">
        <f t="shared" si="6"/>
        <v>0</v>
      </c>
      <c r="U46">
        <f t="shared" si="5"/>
        <v>0</v>
      </c>
      <c r="V46">
        <f t="shared" si="5"/>
        <v>0</v>
      </c>
    </row>
    <row r="47" spans="1:22" ht="12.75">
      <c r="A47">
        <v>47</v>
      </c>
      <c r="B47" s="20"/>
      <c r="C47" s="20"/>
      <c r="D47" s="20"/>
      <c r="E47" s="20"/>
      <c r="F47" s="21">
        <f t="shared" si="0"/>
      </c>
      <c r="G47" s="20"/>
      <c r="H47" s="20"/>
      <c r="I47" s="20"/>
      <c r="J47" s="20"/>
      <c r="K47" s="21">
        <f t="shared" si="1"/>
      </c>
      <c r="L47" s="21">
        <f t="shared" si="2"/>
      </c>
      <c r="M47" s="22">
        <v>43</v>
      </c>
      <c r="P47">
        <f t="shared" si="6"/>
        <v>0</v>
      </c>
      <c r="U47">
        <f t="shared" si="5"/>
        <v>0</v>
      </c>
      <c r="V47">
        <f t="shared" si="5"/>
        <v>0</v>
      </c>
    </row>
    <row r="48" spans="1:22" ht="12.75">
      <c r="A48">
        <v>48</v>
      </c>
      <c r="B48" s="20"/>
      <c r="C48" s="20"/>
      <c r="D48" s="20"/>
      <c r="E48" s="20"/>
      <c r="F48" s="21">
        <f t="shared" si="0"/>
      </c>
      <c r="G48" s="20"/>
      <c r="H48" s="20"/>
      <c r="I48" s="20"/>
      <c r="J48" s="20"/>
      <c r="K48" s="21">
        <f t="shared" si="1"/>
      </c>
      <c r="L48" s="21">
        <f t="shared" si="2"/>
      </c>
      <c r="M48" s="22">
        <v>44</v>
      </c>
      <c r="P48">
        <f t="shared" si="6"/>
        <v>0</v>
      </c>
      <c r="U48">
        <f t="shared" si="5"/>
        <v>0</v>
      </c>
      <c r="V48">
        <f t="shared" si="5"/>
        <v>0</v>
      </c>
    </row>
    <row r="49" spans="1:22" ht="12.75">
      <c r="A49">
        <v>49</v>
      </c>
      <c r="B49" s="20"/>
      <c r="C49" s="20"/>
      <c r="D49" s="20"/>
      <c r="E49" s="20"/>
      <c r="F49" s="21">
        <f t="shared" si="0"/>
      </c>
      <c r="G49" s="20"/>
      <c r="H49" s="20"/>
      <c r="I49" s="20"/>
      <c r="J49" s="20"/>
      <c r="K49" s="21">
        <f t="shared" si="1"/>
      </c>
      <c r="L49" s="21">
        <f t="shared" si="2"/>
      </c>
      <c r="M49" s="22">
        <v>45</v>
      </c>
      <c r="P49">
        <f t="shared" si="6"/>
        <v>0</v>
      </c>
      <c r="U49">
        <f t="shared" si="5"/>
        <v>0</v>
      </c>
      <c r="V49">
        <f t="shared" si="5"/>
        <v>0</v>
      </c>
    </row>
    <row r="50" spans="1:22" ht="12.75">
      <c r="A50">
        <v>50</v>
      </c>
      <c r="B50" s="20"/>
      <c r="C50" s="20"/>
      <c r="D50" s="20"/>
      <c r="E50" s="20"/>
      <c r="F50" s="21">
        <f t="shared" si="0"/>
      </c>
      <c r="G50" s="20"/>
      <c r="H50" s="20"/>
      <c r="I50" s="20"/>
      <c r="J50" s="20"/>
      <c r="K50" s="21">
        <f t="shared" si="1"/>
      </c>
      <c r="L50" s="21">
        <f t="shared" si="2"/>
      </c>
      <c r="M50" s="22">
        <v>46</v>
      </c>
      <c r="P50">
        <f t="shared" si="6"/>
        <v>0</v>
      </c>
      <c r="U50">
        <f t="shared" si="5"/>
        <v>0</v>
      </c>
      <c r="V50">
        <f t="shared" si="5"/>
        <v>0</v>
      </c>
    </row>
    <row r="51" spans="1:22" ht="12.75">
      <c r="A51">
        <v>51</v>
      </c>
      <c r="B51" s="20"/>
      <c r="C51" s="20"/>
      <c r="D51" s="20"/>
      <c r="E51" s="20"/>
      <c r="F51" s="21">
        <f t="shared" si="0"/>
      </c>
      <c r="G51" s="20"/>
      <c r="H51" s="20"/>
      <c r="I51" s="20"/>
      <c r="J51" s="20"/>
      <c r="K51" s="21">
        <f t="shared" si="1"/>
      </c>
      <c r="L51" s="21">
        <f t="shared" si="2"/>
      </c>
      <c r="M51" s="22">
        <v>47</v>
      </c>
      <c r="P51">
        <f t="shared" si="6"/>
        <v>0</v>
      </c>
      <c r="U51">
        <f t="shared" si="5"/>
        <v>0</v>
      </c>
      <c r="V51">
        <f t="shared" si="5"/>
        <v>0</v>
      </c>
    </row>
    <row r="52" spans="1:22" ht="12.75">
      <c r="A52">
        <v>52</v>
      </c>
      <c r="B52" s="20"/>
      <c r="C52" s="20"/>
      <c r="D52" s="20"/>
      <c r="E52" s="20"/>
      <c r="F52" s="21">
        <f t="shared" si="0"/>
      </c>
      <c r="G52" s="20"/>
      <c r="H52" s="20"/>
      <c r="I52" s="20"/>
      <c r="J52" s="20"/>
      <c r="K52" s="21">
        <f t="shared" si="1"/>
      </c>
      <c r="L52" s="21">
        <f t="shared" si="2"/>
      </c>
      <c r="M52" s="22">
        <v>48</v>
      </c>
      <c r="P52">
        <f t="shared" si="6"/>
        <v>0</v>
      </c>
      <c r="U52">
        <f t="shared" si="5"/>
        <v>0</v>
      </c>
      <c r="V52">
        <f t="shared" si="5"/>
        <v>0</v>
      </c>
    </row>
    <row r="53" spans="1:22" ht="12.75">
      <c r="A53">
        <v>53</v>
      </c>
      <c r="B53" s="20"/>
      <c r="C53" s="20"/>
      <c r="D53" s="20"/>
      <c r="E53" s="20"/>
      <c r="F53" s="21">
        <f t="shared" si="0"/>
      </c>
      <c r="G53" s="20"/>
      <c r="H53" s="20"/>
      <c r="I53" s="20"/>
      <c r="J53" s="20"/>
      <c r="K53" s="21">
        <f t="shared" si="1"/>
      </c>
      <c r="L53" s="21">
        <f t="shared" si="2"/>
      </c>
      <c r="M53" s="22">
        <v>49</v>
      </c>
      <c r="P53">
        <f t="shared" si="6"/>
        <v>0</v>
      </c>
      <c r="U53">
        <f t="shared" si="5"/>
        <v>0</v>
      </c>
      <c r="V53">
        <f t="shared" si="5"/>
        <v>0</v>
      </c>
    </row>
    <row r="54" spans="1:22" ht="12.75">
      <c r="A54">
        <v>54</v>
      </c>
      <c r="B54" s="20"/>
      <c r="C54" s="20"/>
      <c r="D54" s="20"/>
      <c r="E54" s="20"/>
      <c r="F54" s="21">
        <f t="shared" si="0"/>
      </c>
      <c r="G54" s="20"/>
      <c r="H54" s="20"/>
      <c r="I54" s="20"/>
      <c r="J54" s="20"/>
      <c r="K54" s="21">
        <f t="shared" si="1"/>
      </c>
      <c r="L54" s="21">
        <f t="shared" si="2"/>
      </c>
      <c r="M54" s="22">
        <v>50</v>
      </c>
      <c r="P54">
        <f t="shared" si="6"/>
        <v>0</v>
      </c>
      <c r="U54">
        <f t="shared" si="5"/>
        <v>0</v>
      </c>
      <c r="V54">
        <f t="shared" si="5"/>
        <v>0</v>
      </c>
    </row>
    <row r="55" spans="1:22" ht="12.75">
      <c r="A55">
        <v>55</v>
      </c>
      <c r="B55" s="20"/>
      <c r="C55" s="20"/>
      <c r="D55" s="20"/>
      <c r="E55" s="20"/>
      <c r="F55" s="21">
        <f t="shared" si="0"/>
      </c>
      <c r="G55" s="20"/>
      <c r="H55" s="20"/>
      <c r="I55" s="20"/>
      <c r="J55" s="20"/>
      <c r="K55" s="21">
        <f t="shared" si="1"/>
      </c>
      <c r="L55" s="21">
        <f t="shared" si="2"/>
      </c>
      <c r="M55" s="22">
        <v>51</v>
      </c>
      <c r="V55">
        <f aca="true" t="shared" si="7" ref="V55:V104">COUNTIF(L$4:L$253,$M55)</f>
        <v>0</v>
      </c>
    </row>
    <row r="56" spans="1:22" ht="12.75">
      <c r="A56">
        <v>56</v>
      </c>
      <c r="B56" s="20"/>
      <c r="C56" s="20"/>
      <c r="D56" s="20"/>
      <c r="E56" s="20"/>
      <c r="F56" s="21">
        <f t="shared" si="0"/>
      </c>
      <c r="G56" s="20"/>
      <c r="H56" s="20"/>
      <c r="I56" s="20"/>
      <c r="J56" s="20"/>
      <c r="K56" s="21">
        <f t="shared" si="1"/>
      </c>
      <c r="L56" s="21">
        <f t="shared" si="2"/>
      </c>
      <c r="M56" s="22">
        <v>52</v>
      </c>
      <c r="V56">
        <f t="shared" si="7"/>
        <v>0</v>
      </c>
    </row>
    <row r="57" spans="1:22" ht="12.75">
      <c r="A57">
        <v>57</v>
      </c>
      <c r="B57" s="20"/>
      <c r="C57" s="20"/>
      <c r="D57" s="20"/>
      <c r="E57" s="20"/>
      <c r="F57" s="21">
        <f t="shared" si="0"/>
      </c>
      <c r="G57" s="20"/>
      <c r="H57" s="20"/>
      <c r="I57" s="20"/>
      <c r="J57" s="20"/>
      <c r="K57" s="21">
        <f t="shared" si="1"/>
      </c>
      <c r="L57" s="21">
        <f t="shared" si="2"/>
      </c>
      <c r="M57" s="22">
        <v>53</v>
      </c>
      <c r="V57">
        <f t="shared" si="7"/>
        <v>0</v>
      </c>
    </row>
    <row r="58" spans="1:22" ht="12.75">
      <c r="A58">
        <v>58</v>
      </c>
      <c r="B58" s="20"/>
      <c r="C58" s="20"/>
      <c r="D58" s="20"/>
      <c r="E58" s="20"/>
      <c r="F58" s="21">
        <f t="shared" si="0"/>
      </c>
      <c r="G58" s="20"/>
      <c r="H58" s="20"/>
      <c r="I58" s="20"/>
      <c r="J58" s="20"/>
      <c r="K58" s="21">
        <f t="shared" si="1"/>
      </c>
      <c r="L58" s="21">
        <f t="shared" si="2"/>
      </c>
      <c r="M58" s="22">
        <v>54</v>
      </c>
      <c r="V58">
        <f t="shared" si="7"/>
        <v>0</v>
      </c>
    </row>
    <row r="59" spans="1:22" ht="12.75">
      <c r="A59">
        <v>59</v>
      </c>
      <c r="B59" s="20"/>
      <c r="C59" s="20"/>
      <c r="D59" s="20"/>
      <c r="E59" s="20"/>
      <c r="F59" s="21">
        <f t="shared" si="0"/>
      </c>
      <c r="G59" s="20"/>
      <c r="H59" s="20"/>
      <c r="I59" s="20"/>
      <c r="J59" s="20"/>
      <c r="K59" s="21">
        <f t="shared" si="1"/>
      </c>
      <c r="L59" s="21">
        <f t="shared" si="2"/>
      </c>
      <c r="M59" s="22">
        <v>55</v>
      </c>
      <c r="V59">
        <f t="shared" si="7"/>
        <v>0</v>
      </c>
    </row>
    <row r="60" spans="1:22" ht="12.75">
      <c r="A60">
        <v>60</v>
      </c>
      <c r="B60" s="20"/>
      <c r="C60" s="20"/>
      <c r="D60" s="20"/>
      <c r="E60" s="20"/>
      <c r="F60" s="21">
        <f t="shared" si="0"/>
      </c>
      <c r="G60" s="20"/>
      <c r="H60" s="20"/>
      <c r="I60" s="20"/>
      <c r="J60" s="20"/>
      <c r="K60" s="21">
        <f t="shared" si="1"/>
      </c>
      <c r="L60" s="21">
        <f t="shared" si="2"/>
      </c>
      <c r="M60" s="22">
        <v>56</v>
      </c>
      <c r="V60">
        <f t="shared" si="7"/>
        <v>0</v>
      </c>
    </row>
    <row r="61" spans="1:22" ht="12.75">
      <c r="A61">
        <v>61</v>
      </c>
      <c r="B61" s="20"/>
      <c r="C61" s="20"/>
      <c r="D61" s="20"/>
      <c r="E61" s="20"/>
      <c r="F61" s="21">
        <f t="shared" si="0"/>
      </c>
      <c r="G61" s="20"/>
      <c r="H61" s="20"/>
      <c r="I61" s="20"/>
      <c r="J61" s="20"/>
      <c r="K61" s="21">
        <f t="shared" si="1"/>
      </c>
      <c r="L61" s="21">
        <f t="shared" si="2"/>
      </c>
      <c r="M61" s="22">
        <v>57</v>
      </c>
      <c r="V61">
        <f t="shared" si="7"/>
        <v>0</v>
      </c>
    </row>
    <row r="62" spans="1:22" ht="12.75">
      <c r="A62">
        <v>62</v>
      </c>
      <c r="B62" s="20"/>
      <c r="C62" s="20"/>
      <c r="D62" s="20"/>
      <c r="E62" s="20"/>
      <c r="F62" s="21">
        <f t="shared" si="0"/>
      </c>
      <c r="G62" s="20"/>
      <c r="H62" s="20"/>
      <c r="I62" s="20"/>
      <c r="J62" s="20"/>
      <c r="K62" s="21">
        <f t="shared" si="1"/>
      </c>
      <c r="L62" s="21">
        <f t="shared" si="2"/>
      </c>
      <c r="M62" s="22">
        <v>58</v>
      </c>
      <c r="V62">
        <f t="shared" si="7"/>
        <v>0</v>
      </c>
    </row>
    <row r="63" spans="1:22" ht="12.75">
      <c r="A63">
        <v>63</v>
      </c>
      <c r="B63" s="20"/>
      <c r="C63" s="20"/>
      <c r="D63" s="20"/>
      <c r="E63" s="20"/>
      <c r="F63" s="21">
        <f t="shared" si="0"/>
      </c>
      <c r="G63" s="20"/>
      <c r="H63" s="20"/>
      <c r="I63" s="20"/>
      <c r="J63" s="20"/>
      <c r="K63" s="21">
        <f t="shared" si="1"/>
      </c>
      <c r="L63" s="21">
        <f t="shared" si="2"/>
      </c>
      <c r="M63" s="22">
        <v>59</v>
      </c>
      <c r="V63">
        <f t="shared" si="7"/>
        <v>0</v>
      </c>
    </row>
    <row r="64" spans="1:22" ht="12.75">
      <c r="A64">
        <v>64</v>
      </c>
      <c r="B64" s="20"/>
      <c r="C64" s="20"/>
      <c r="D64" s="20"/>
      <c r="E64" s="20"/>
      <c r="F64" s="21">
        <f t="shared" si="0"/>
      </c>
      <c r="G64" s="20"/>
      <c r="H64" s="20"/>
      <c r="I64" s="20"/>
      <c r="J64" s="20"/>
      <c r="K64" s="21">
        <f t="shared" si="1"/>
      </c>
      <c r="L64" s="21">
        <f t="shared" si="2"/>
      </c>
      <c r="M64" s="22">
        <v>60</v>
      </c>
      <c r="V64">
        <f t="shared" si="7"/>
        <v>0</v>
      </c>
    </row>
    <row r="65" spans="1:22" ht="12.75">
      <c r="A65">
        <v>65</v>
      </c>
      <c r="B65" s="20"/>
      <c r="C65" s="20"/>
      <c r="D65" s="20"/>
      <c r="E65" s="20"/>
      <c r="F65" s="21">
        <f t="shared" si="0"/>
      </c>
      <c r="G65" s="20"/>
      <c r="H65" s="20"/>
      <c r="I65" s="20"/>
      <c r="J65" s="20"/>
      <c r="K65" s="21">
        <f t="shared" si="1"/>
      </c>
      <c r="L65" s="21">
        <f t="shared" si="2"/>
      </c>
      <c r="M65" s="22">
        <v>61</v>
      </c>
      <c r="V65">
        <f t="shared" si="7"/>
        <v>0</v>
      </c>
    </row>
    <row r="66" spans="1:22" ht="12.75">
      <c r="A66">
        <v>66</v>
      </c>
      <c r="B66" s="20"/>
      <c r="C66" s="20"/>
      <c r="D66" s="20"/>
      <c r="E66" s="20"/>
      <c r="F66" s="21">
        <f t="shared" si="0"/>
      </c>
      <c r="G66" s="20"/>
      <c r="H66" s="20"/>
      <c r="I66" s="20"/>
      <c r="J66" s="20"/>
      <c r="K66" s="21">
        <f t="shared" si="1"/>
      </c>
      <c r="L66" s="21">
        <f t="shared" si="2"/>
      </c>
      <c r="M66" s="22">
        <v>62</v>
      </c>
      <c r="V66">
        <f t="shared" si="7"/>
        <v>0</v>
      </c>
    </row>
    <row r="67" spans="1:22" ht="12.75">
      <c r="A67">
        <v>67</v>
      </c>
      <c r="B67" s="20"/>
      <c r="C67" s="20"/>
      <c r="D67" s="20"/>
      <c r="E67" s="20"/>
      <c r="F67" s="21">
        <f t="shared" si="0"/>
      </c>
      <c r="G67" s="20"/>
      <c r="H67" s="20"/>
      <c r="I67" s="20"/>
      <c r="J67" s="20"/>
      <c r="K67" s="21">
        <f t="shared" si="1"/>
      </c>
      <c r="L67" s="21">
        <f t="shared" si="2"/>
      </c>
      <c r="M67" s="22">
        <v>63</v>
      </c>
      <c r="V67">
        <f t="shared" si="7"/>
        <v>0</v>
      </c>
    </row>
    <row r="68" spans="1:22" ht="12.75">
      <c r="A68">
        <v>68</v>
      </c>
      <c r="B68" s="20"/>
      <c r="C68" s="20"/>
      <c r="D68" s="20"/>
      <c r="E68" s="20"/>
      <c r="F68" s="21">
        <f aca="true" t="shared" si="8" ref="F68:F131">IF(ISBLANK($C68),"",SUM(D68:E68))</f>
      </c>
      <c r="G68" s="20"/>
      <c r="H68" s="20"/>
      <c r="I68" s="20"/>
      <c r="J68" s="20"/>
      <c r="K68" s="21">
        <f aca="true" t="shared" si="9" ref="K68:K131">IF(ISBLANK($C68),"",SUM(G68:J68))</f>
      </c>
      <c r="L68" s="21">
        <f aca="true" t="shared" si="10" ref="L68:L131">IF(ISBLANK($C68),"",F68+K68)</f>
      </c>
      <c r="M68" s="22">
        <v>64</v>
      </c>
      <c r="V68">
        <f t="shared" si="7"/>
        <v>0</v>
      </c>
    </row>
    <row r="69" spans="1:22" ht="12.75">
      <c r="A69">
        <v>69</v>
      </c>
      <c r="B69" s="20"/>
      <c r="C69" s="20"/>
      <c r="D69" s="20"/>
      <c r="E69" s="20"/>
      <c r="F69" s="21">
        <f t="shared" si="8"/>
      </c>
      <c r="G69" s="20"/>
      <c r="H69" s="20"/>
      <c r="I69" s="20"/>
      <c r="J69" s="20"/>
      <c r="K69" s="21">
        <f t="shared" si="9"/>
      </c>
      <c r="L69" s="21">
        <f t="shared" si="10"/>
      </c>
      <c r="M69" s="22">
        <v>65</v>
      </c>
      <c r="V69">
        <f t="shared" si="7"/>
        <v>0</v>
      </c>
    </row>
    <row r="70" spans="1:22" ht="12.75">
      <c r="A70">
        <v>70</v>
      </c>
      <c r="B70" s="20"/>
      <c r="C70" s="20"/>
      <c r="D70" s="20"/>
      <c r="E70" s="20"/>
      <c r="F70" s="21">
        <f t="shared" si="8"/>
      </c>
      <c r="G70" s="20"/>
      <c r="H70" s="20"/>
      <c r="I70" s="20"/>
      <c r="J70" s="20"/>
      <c r="K70" s="21">
        <f t="shared" si="9"/>
      </c>
      <c r="L70" s="21">
        <f t="shared" si="10"/>
      </c>
      <c r="M70" s="22">
        <v>66</v>
      </c>
      <c r="V70">
        <f t="shared" si="7"/>
        <v>0</v>
      </c>
    </row>
    <row r="71" spans="1:22" ht="12.75">
      <c r="A71">
        <v>71</v>
      </c>
      <c r="B71" s="20"/>
      <c r="C71" s="20"/>
      <c r="D71" s="20"/>
      <c r="E71" s="20"/>
      <c r="F71" s="21">
        <f t="shared" si="8"/>
      </c>
      <c r="G71" s="20"/>
      <c r="H71" s="20"/>
      <c r="I71" s="20"/>
      <c r="J71" s="20"/>
      <c r="K71" s="21">
        <f t="shared" si="9"/>
      </c>
      <c r="L71" s="21">
        <f t="shared" si="10"/>
      </c>
      <c r="M71" s="22">
        <v>67</v>
      </c>
      <c r="V71">
        <f t="shared" si="7"/>
        <v>0</v>
      </c>
    </row>
    <row r="72" spans="1:22" ht="12.75">
      <c r="A72">
        <v>72</v>
      </c>
      <c r="B72" s="20"/>
      <c r="C72" s="20"/>
      <c r="D72" s="20"/>
      <c r="E72" s="20"/>
      <c r="F72" s="21">
        <f t="shared" si="8"/>
      </c>
      <c r="G72" s="20"/>
      <c r="H72" s="20"/>
      <c r="I72" s="20"/>
      <c r="J72" s="20"/>
      <c r="K72" s="21">
        <f t="shared" si="9"/>
      </c>
      <c r="L72" s="21">
        <f t="shared" si="10"/>
      </c>
      <c r="M72" s="22">
        <v>68</v>
      </c>
      <c r="V72">
        <f t="shared" si="7"/>
        <v>0</v>
      </c>
    </row>
    <row r="73" spans="1:22" ht="12.75">
      <c r="A73">
        <v>73</v>
      </c>
      <c r="B73" s="20"/>
      <c r="C73" s="20"/>
      <c r="D73" s="20"/>
      <c r="E73" s="20"/>
      <c r="F73" s="21">
        <f t="shared" si="8"/>
      </c>
      <c r="G73" s="20"/>
      <c r="H73" s="20"/>
      <c r="I73" s="20"/>
      <c r="J73" s="20"/>
      <c r="K73" s="21">
        <f t="shared" si="9"/>
      </c>
      <c r="L73" s="21">
        <f t="shared" si="10"/>
      </c>
      <c r="M73" s="22">
        <v>69</v>
      </c>
      <c r="V73">
        <f t="shared" si="7"/>
        <v>0</v>
      </c>
    </row>
    <row r="74" spans="1:22" ht="12.75">
      <c r="A74">
        <v>74</v>
      </c>
      <c r="B74" s="20"/>
      <c r="C74" s="20"/>
      <c r="D74" s="20"/>
      <c r="E74" s="20"/>
      <c r="F74" s="21">
        <f t="shared" si="8"/>
      </c>
      <c r="G74" s="20"/>
      <c r="H74" s="20"/>
      <c r="I74" s="20"/>
      <c r="J74" s="20"/>
      <c r="K74" s="21">
        <f t="shared" si="9"/>
      </c>
      <c r="L74" s="21">
        <f t="shared" si="10"/>
      </c>
      <c r="M74" s="22">
        <v>70</v>
      </c>
      <c r="V74">
        <f t="shared" si="7"/>
        <v>0</v>
      </c>
    </row>
    <row r="75" spans="1:22" ht="12.75">
      <c r="A75">
        <v>75</v>
      </c>
      <c r="B75" s="20"/>
      <c r="C75" s="20"/>
      <c r="D75" s="20"/>
      <c r="E75" s="20"/>
      <c r="F75" s="21">
        <f t="shared" si="8"/>
      </c>
      <c r="G75" s="20"/>
      <c r="H75" s="20"/>
      <c r="I75" s="20"/>
      <c r="J75" s="20"/>
      <c r="K75" s="21">
        <f t="shared" si="9"/>
      </c>
      <c r="L75" s="21">
        <f t="shared" si="10"/>
      </c>
      <c r="M75" s="22">
        <v>71</v>
      </c>
      <c r="V75">
        <f t="shared" si="7"/>
        <v>0</v>
      </c>
    </row>
    <row r="76" spans="1:22" ht="12.75">
      <c r="A76">
        <v>76</v>
      </c>
      <c r="B76" s="20"/>
      <c r="C76" s="20"/>
      <c r="D76" s="20"/>
      <c r="E76" s="20"/>
      <c r="F76" s="21">
        <f t="shared" si="8"/>
      </c>
      <c r="G76" s="20"/>
      <c r="H76" s="20"/>
      <c r="I76" s="20"/>
      <c r="J76" s="20"/>
      <c r="K76" s="21">
        <f t="shared" si="9"/>
      </c>
      <c r="L76" s="21">
        <f t="shared" si="10"/>
      </c>
      <c r="M76" s="22">
        <v>72</v>
      </c>
      <c r="V76">
        <f t="shared" si="7"/>
        <v>0</v>
      </c>
    </row>
    <row r="77" spans="1:22" ht="12.75">
      <c r="A77">
        <v>77</v>
      </c>
      <c r="B77" s="20"/>
      <c r="C77" s="20"/>
      <c r="D77" s="20"/>
      <c r="E77" s="20"/>
      <c r="F77" s="21">
        <f t="shared" si="8"/>
      </c>
      <c r="G77" s="20"/>
      <c r="H77" s="20"/>
      <c r="I77" s="20"/>
      <c r="J77" s="20"/>
      <c r="K77" s="21">
        <f t="shared" si="9"/>
      </c>
      <c r="L77" s="21">
        <f t="shared" si="10"/>
      </c>
      <c r="M77" s="22">
        <v>73</v>
      </c>
      <c r="V77">
        <f t="shared" si="7"/>
        <v>0</v>
      </c>
    </row>
    <row r="78" spans="1:22" ht="12.75">
      <c r="A78">
        <v>78</v>
      </c>
      <c r="B78" s="20"/>
      <c r="C78" s="20"/>
      <c r="D78" s="20"/>
      <c r="E78" s="20"/>
      <c r="F78" s="21">
        <f t="shared" si="8"/>
      </c>
      <c r="G78" s="20"/>
      <c r="H78" s="20"/>
      <c r="I78" s="20"/>
      <c r="J78" s="20"/>
      <c r="K78" s="21">
        <f t="shared" si="9"/>
      </c>
      <c r="L78" s="21">
        <f t="shared" si="10"/>
      </c>
      <c r="M78" s="22">
        <v>74</v>
      </c>
      <c r="V78">
        <f t="shared" si="7"/>
        <v>0</v>
      </c>
    </row>
    <row r="79" spans="1:22" ht="12.75">
      <c r="A79">
        <v>79</v>
      </c>
      <c r="B79" s="20"/>
      <c r="C79" s="20"/>
      <c r="D79" s="20"/>
      <c r="E79" s="20"/>
      <c r="F79" s="21">
        <f t="shared" si="8"/>
      </c>
      <c r="G79" s="20"/>
      <c r="H79" s="20"/>
      <c r="I79" s="20"/>
      <c r="J79" s="20"/>
      <c r="K79" s="21">
        <f t="shared" si="9"/>
      </c>
      <c r="L79" s="21">
        <f t="shared" si="10"/>
      </c>
      <c r="M79" s="22">
        <v>75</v>
      </c>
      <c r="V79">
        <f t="shared" si="7"/>
        <v>0</v>
      </c>
    </row>
    <row r="80" spans="1:22" ht="12.75">
      <c r="A80">
        <v>80</v>
      </c>
      <c r="B80" s="20"/>
      <c r="C80" s="20"/>
      <c r="D80" s="20"/>
      <c r="E80" s="20"/>
      <c r="F80" s="21">
        <f t="shared" si="8"/>
      </c>
      <c r="G80" s="20"/>
      <c r="H80" s="20"/>
      <c r="I80" s="20"/>
      <c r="J80" s="20"/>
      <c r="K80" s="21">
        <f t="shared" si="9"/>
      </c>
      <c r="L80" s="21">
        <f t="shared" si="10"/>
      </c>
      <c r="M80" s="22">
        <v>76</v>
      </c>
      <c r="V80">
        <f t="shared" si="7"/>
        <v>0</v>
      </c>
    </row>
    <row r="81" spans="1:22" ht="12.75">
      <c r="A81">
        <v>81</v>
      </c>
      <c r="B81" s="20"/>
      <c r="C81" s="20"/>
      <c r="D81" s="20"/>
      <c r="E81" s="20"/>
      <c r="F81" s="21">
        <f t="shared" si="8"/>
      </c>
      <c r="G81" s="20"/>
      <c r="H81" s="20"/>
      <c r="I81" s="20"/>
      <c r="J81" s="20"/>
      <c r="K81" s="21">
        <f t="shared" si="9"/>
      </c>
      <c r="L81" s="21">
        <f t="shared" si="10"/>
      </c>
      <c r="M81" s="22">
        <v>77</v>
      </c>
      <c r="V81">
        <f t="shared" si="7"/>
        <v>0</v>
      </c>
    </row>
    <row r="82" spans="1:22" ht="12.75">
      <c r="A82">
        <v>82</v>
      </c>
      <c r="B82" s="20"/>
      <c r="C82" s="20"/>
      <c r="D82" s="20"/>
      <c r="E82" s="20"/>
      <c r="F82" s="21">
        <f t="shared" si="8"/>
      </c>
      <c r="G82" s="20"/>
      <c r="H82" s="20"/>
      <c r="I82" s="20"/>
      <c r="J82" s="20"/>
      <c r="K82" s="21">
        <f t="shared" si="9"/>
      </c>
      <c r="L82" s="21">
        <f t="shared" si="10"/>
      </c>
      <c r="M82" s="22">
        <v>78</v>
      </c>
      <c r="V82">
        <f t="shared" si="7"/>
        <v>0</v>
      </c>
    </row>
    <row r="83" spans="1:22" ht="12.75">
      <c r="A83">
        <v>83</v>
      </c>
      <c r="B83" s="20"/>
      <c r="C83" s="20"/>
      <c r="D83" s="20"/>
      <c r="E83" s="20"/>
      <c r="F83" s="21">
        <f t="shared" si="8"/>
      </c>
      <c r="G83" s="20"/>
      <c r="H83" s="20"/>
      <c r="I83" s="20"/>
      <c r="J83" s="20"/>
      <c r="K83" s="21">
        <f t="shared" si="9"/>
      </c>
      <c r="L83" s="21">
        <f t="shared" si="10"/>
      </c>
      <c r="M83" s="22">
        <v>79</v>
      </c>
      <c r="V83">
        <f t="shared" si="7"/>
        <v>0</v>
      </c>
    </row>
    <row r="84" spans="1:22" ht="12.75">
      <c r="A84">
        <v>84</v>
      </c>
      <c r="B84" s="20"/>
      <c r="C84" s="20"/>
      <c r="D84" s="20"/>
      <c r="E84" s="20"/>
      <c r="F84" s="21">
        <f t="shared" si="8"/>
      </c>
      <c r="G84" s="20"/>
      <c r="H84" s="20"/>
      <c r="I84" s="20"/>
      <c r="J84" s="20"/>
      <c r="K84" s="21">
        <f t="shared" si="9"/>
      </c>
      <c r="L84" s="21">
        <f t="shared" si="10"/>
      </c>
      <c r="M84" s="22">
        <v>80</v>
      </c>
      <c r="V84">
        <f t="shared" si="7"/>
        <v>0</v>
      </c>
    </row>
    <row r="85" spans="1:22" ht="12.75">
      <c r="A85">
        <v>85</v>
      </c>
      <c r="B85" s="20"/>
      <c r="C85" s="20"/>
      <c r="D85" s="20"/>
      <c r="E85" s="20"/>
      <c r="F85" s="21">
        <f t="shared" si="8"/>
      </c>
      <c r="G85" s="20"/>
      <c r="H85" s="20"/>
      <c r="I85" s="20"/>
      <c r="J85" s="20"/>
      <c r="K85" s="21">
        <f t="shared" si="9"/>
      </c>
      <c r="L85" s="21">
        <f t="shared" si="10"/>
      </c>
      <c r="M85" s="22">
        <v>81</v>
      </c>
      <c r="V85">
        <f t="shared" si="7"/>
        <v>0</v>
      </c>
    </row>
    <row r="86" spans="1:22" ht="12.75">
      <c r="A86">
        <v>86</v>
      </c>
      <c r="B86" s="20"/>
      <c r="C86" s="20"/>
      <c r="D86" s="20"/>
      <c r="E86" s="20"/>
      <c r="F86" s="21">
        <f t="shared" si="8"/>
      </c>
      <c r="G86" s="20"/>
      <c r="H86" s="20"/>
      <c r="I86" s="20"/>
      <c r="J86" s="20"/>
      <c r="K86" s="21">
        <f t="shared" si="9"/>
      </c>
      <c r="L86" s="21">
        <f t="shared" si="10"/>
      </c>
      <c r="M86" s="22">
        <v>82</v>
      </c>
      <c r="V86">
        <f t="shared" si="7"/>
        <v>0</v>
      </c>
    </row>
    <row r="87" spans="1:22" ht="12.75">
      <c r="A87">
        <v>87</v>
      </c>
      <c r="B87" s="20"/>
      <c r="C87" s="20"/>
      <c r="D87" s="20"/>
      <c r="E87" s="20"/>
      <c r="F87" s="21">
        <f t="shared" si="8"/>
      </c>
      <c r="G87" s="20"/>
      <c r="H87" s="20"/>
      <c r="I87" s="20"/>
      <c r="J87" s="20"/>
      <c r="K87" s="21">
        <f t="shared" si="9"/>
      </c>
      <c r="L87" s="21">
        <f t="shared" si="10"/>
      </c>
      <c r="M87" s="22">
        <v>83</v>
      </c>
      <c r="V87">
        <f t="shared" si="7"/>
        <v>0</v>
      </c>
    </row>
    <row r="88" spans="1:22" ht="12.75">
      <c r="A88">
        <v>88</v>
      </c>
      <c r="B88" s="20"/>
      <c r="C88" s="20"/>
      <c r="D88" s="20"/>
      <c r="E88" s="20"/>
      <c r="F88" s="21">
        <f t="shared" si="8"/>
      </c>
      <c r="G88" s="20"/>
      <c r="H88" s="20"/>
      <c r="I88" s="20"/>
      <c r="J88" s="20"/>
      <c r="K88" s="21">
        <f t="shared" si="9"/>
      </c>
      <c r="L88" s="21">
        <f t="shared" si="10"/>
      </c>
      <c r="M88" s="22">
        <v>84</v>
      </c>
      <c r="V88">
        <f t="shared" si="7"/>
        <v>0</v>
      </c>
    </row>
    <row r="89" spans="1:22" ht="12.75">
      <c r="A89">
        <v>89</v>
      </c>
      <c r="B89" s="20"/>
      <c r="C89" s="20"/>
      <c r="D89" s="20"/>
      <c r="E89" s="20"/>
      <c r="F89" s="21">
        <f t="shared" si="8"/>
      </c>
      <c r="G89" s="20"/>
      <c r="H89" s="20"/>
      <c r="I89" s="20"/>
      <c r="J89" s="20"/>
      <c r="K89" s="21">
        <f t="shared" si="9"/>
      </c>
      <c r="L89" s="21">
        <f t="shared" si="10"/>
      </c>
      <c r="M89" s="22">
        <v>85</v>
      </c>
      <c r="V89">
        <f t="shared" si="7"/>
        <v>0</v>
      </c>
    </row>
    <row r="90" spans="1:22" ht="12.75">
      <c r="A90">
        <v>90</v>
      </c>
      <c r="B90" s="20"/>
      <c r="C90" s="20"/>
      <c r="D90" s="20"/>
      <c r="E90" s="20"/>
      <c r="F90" s="21">
        <f t="shared" si="8"/>
      </c>
      <c r="G90" s="20"/>
      <c r="H90" s="20"/>
      <c r="I90" s="20"/>
      <c r="J90" s="20"/>
      <c r="K90" s="21">
        <f t="shared" si="9"/>
      </c>
      <c r="L90" s="21">
        <f t="shared" si="10"/>
      </c>
      <c r="M90" s="22">
        <v>86</v>
      </c>
      <c r="V90">
        <f t="shared" si="7"/>
        <v>0</v>
      </c>
    </row>
    <row r="91" spans="1:22" ht="12.75">
      <c r="A91">
        <v>91</v>
      </c>
      <c r="B91" s="20"/>
      <c r="C91" s="20"/>
      <c r="D91" s="20"/>
      <c r="E91" s="20"/>
      <c r="F91" s="21">
        <f t="shared" si="8"/>
      </c>
      <c r="G91" s="20"/>
      <c r="H91" s="20"/>
      <c r="I91" s="20"/>
      <c r="J91" s="20"/>
      <c r="K91" s="21">
        <f t="shared" si="9"/>
      </c>
      <c r="L91" s="21">
        <f t="shared" si="10"/>
      </c>
      <c r="M91" s="22">
        <v>87</v>
      </c>
      <c r="V91">
        <f t="shared" si="7"/>
        <v>0</v>
      </c>
    </row>
    <row r="92" spans="1:22" ht="12.75">
      <c r="A92">
        <v>92</v>
      </c>
      <c r="B92" s="20"/>
      <c r="C92" s="20"/>
      <c r="D92" s="20"/>
      <c r="E92" s="20"/>
      <c r="F92" s="21">
        <f t="shared" si="8"/>
      </c>
      <c r="G92" s="20"/>
      <c r="H92" s="20"/>
      <c r="I92" s="20"/>
      <c r="J92" s="20"/>
      <c r="K92" s="21">
        <f t="shared" si="9"/>
      </c>
      <c r="L92" s="21">
        <f t="shared" si="10"/>
      </c>
      <c r="M92" s="22">
        <v>88</v>
      </c>
      <c r="V92">
        <f t="shared" si="7"/>
        <v>0</v>
      </c>
    </row>
    <row r="93" spans="1:22" ht="12.75">
      <c r="A93">
        <v>93</v>
      </c>
      <c r="B93" s="20"/>
      <c r="C93" s="20"/>
      <c r="D93" s="20"/>
      <c r="E93" s="20"/>
      <c r="F93" s="21">
        <f t="shared" si="8"/>
      </c>
      <c r="G93" s="20"/>
      <c r="H93" s="20"/>
      <c r="I93" s="20"/>
      <c r="J93" s="20"/>
      <c r="K93" s="21">
        <f t="shared" si="9"/>
      </c>
      <c r="L93" s="21">
        <f t="shared" si="10"/>
      </c>
      <c r="M93" s="22">
        <v>89</v>
      </c>
      <c r="V93">
        <f t="shared" si="7"/>
        <v>0</v>
      </c>
    </row>
    <row r="94" spans="1:22" ht="12.75">
      <c r="A94">
        <v>94</v>
      </c>
      <c r="B94" s="20"/>
      <c r="C94" s="20"/>
      <c r="D94" s="20"/>
      <c r="E94" s="20"/>
      <c r="F94" s="21">
        <f t="shared" si="8"/>
      </c>
      <c r="G94" s="20"/>
      <c r="H94" s="20"/>
      <c r="I94" s="20"/>
      <c r="J94" s="20"/>
      <c r="K94" s="21">
        <f t="shared" si="9"/>
      </c>
      <c r="L94" s="21">
        <f t="shared" si="10"/>
      </c>
      <c r="M94" s="22">
        <v>90</v>
      </c>
      <c r="V94">
        <f t="shared" si="7"/>
        <v>0</v>
      </c>
    </row>
    <row r="95" spans="1:22" ht="12.75">
      <c r="A95">
        <v>95</v>
      </c>
      <c r="B95" s="20"/>
      <c r="C95" s="20"/>
      <c r="D95" s="20"/>
      <c r="E95" s="20"/>
      <c r="F95" s="21">
        <f t="shared" si="8"/>
      </c>
      <c r="G95" s="20"/>
      <c r="H95" s="20"/>
      <c r="I95" s="20"/>
      <c r="J95" s="20"/>
      <c r="K95" s="21">
        <f t="shared" si="9"/>
      </c>
      <c r="L95" s="21">
        <f t="shared" si="10"/>
      </c>
      <c r="M95" s="22">
        <v>91</v>
      </c>
      <c r="V95">
        <f t="shared" si="7"/>
        <v>0</v>
      </c>
    </row>
    <row r="96" spans="1:22" ht="12.75">
      <c r="A96">
        <v>96</v>
      </c>
      <c r="B96" s="20"/>
      <c r="C96" s="20"/>
      <c r="D96" s="20"/>
      <c r="E96" s="20"/>
      <c r="F96" s="21">
        <f t="shared" si="8"/>
      </c>
      <c r="G96" s="20"/>
      <c r="H96" s="20"/>
      <c r="I96" s="20"/>
      <c r="J96" s="20"/>
      <c r="K96" s="21">
        <f t="shared" si="9"/>
      </c>
      <c r="L96" s="21">
        <f t="shared" si="10"/>
      </c>
      <c r="M96" s="22">
        <v>92</v>
      </c>
      <c r="V96">
        <f t="shared" si="7"/>
        <v>0</v>
      </c>
    </row>
    <row r="97" spans="1:22" ht="12.75">
      <c r="A97">
        <v>97</v>
      </c>
      <c r="B97" s="20"/>
      <c r="C97" s="20"/>
      <c r="D97" s="20"/>
      <c r="E97" s="20"/>
      <c r="F97" s="21">
        <f t="shared" si="8"/>
      </c>
      <c r="G97" s="20"/>
      <c r="H97" s="20"/>
      <c r="I97" s="20"/>
      <c r="J97" s="20"/>
      <c r="K97" s="21">
        <f t="shared" si="9"/>
      </c>
      <c r="L97" s="21">
        <f t="shared" si="10"/>
      </c>
      <c r="M97" s="22">
        <v>93</v>
      </c>
      <c r="V97">
        <f t="shared" si="7"/>
        <v>0</v>
      </c>
    </row>
    <row r="98" spans="1:22" ht="12.75">
      <c r="A98">
        <v>98</v>
      </c>
      <c r="B98" s="20"/>
      <c r="C98" s="20"/>
      <c r="D98" s="20"/>
      <c r="E98" s="20"/>
      <c r="F98" s="21">
        <f t="shared" si="8"/>
      </c>
      <c r="G98" s="20"/>
      <c r="H98" s="20"/>
      <c r="I98" s="20"/>
      <c r="J98" s="20"/>
      <c r="K98" s="21">
        <f t="shared" si="9"/>
      </c>
      <c r="L98" s="21">
        <f t="shared" si="10"/>
      </c>
      <c r="M98" s="22">
        <v>94</v>
      </c>
      <c r="V98">
        <f t="shared" si="7"/>
        <v>0</v>
      </c>
    </row>
    <row r="99" spans="1:22" ht="12.75">
      <c r="A99">
        <v>99</v>
      </c>
      <c r="B99" s="20"/>
      <c r="C99" s="20"/>
      <c r="D99" s="20"/>
      <c r="E99" s="20"/>
      <c r="F99" s="21">
        <f t="shared" si="8"/>
      </c>
      <c r="G99" s="20"/>
      <c r="H99" s="20"/>
      <c r="I99" s="20"/>
      <c r="J99" s="20"/>
      <c r="K99" s="21">
        <f t="shared" si="9"/>
      </c>
      <c r="L99" s="21">
        <f t="shared" si="10"/>
      </c>
      <c r="M99" s="22">
        <v>95</v>
      </c>
      <c r="V99">
        <f t="shared" si="7"/>
        <v>0</v>
      </c>
    </row>
    <row r="100" spans="1:22" ht="12.75">
      <c r="A100">
        <v>100</v>
      </c>
      <c r="B100" s="20"/>
      <c r="C100" s="20"/>
      <c r="D100" s="20"/>
      <c r="E100" s="20"/>
      <c r="F100" s="21">
        <f t="shared" si="8"/>
      </c>
      <c r="G100" s="20"/>
      <c r="H100" s="20"/>
      <c r="I100" s="20"/>
      <c r="J100" s="20"/>
      <c r="K100" s="21">
        <f t="shared" si="9"/>
      </c>
      <c r="L100" s="21">
        <f t="shared" si="10"/>
      </c>
      <c r="M100" s="22">
        <v>96</v>
      </c>
      <c r="V100">
        <f t="shared" si="7"/>
        <v>0</v>
      </c>
    </row>
    <row r="101" spans="1:22" ht="12.75">
      <c r="A101">
        <v>101</v>
      </c>
      <c r="B101" s="20"/>
      <c r="C101" s="20"/>
      <c r="D101" s="20"/>
      <c r="E101" s="20"/>
      <c r="F101" s="21">
        <f t="shared" si="8"/>
      </c>
      <c r="G101" s="20"/>
      <c r="H101" s="20"/>
      <c r="I101" s="20"/>
      <c r="J101" s="20"/>
      <c r="K101" s="21">
        <f t="shared" si="9"/>
      </c>
      <c r="L101" s="21">
        <f t="shared" si="10"/>
      </c>
      <c r="M101" s="22">
        <v>97</v>
      </c>
      <c r="V101">
        <f t="shared" si="7"/>
        <v>0</v>
      </c>
    </row>
    <row r="102" spans="1:22" ht="12.75">
      <c r="A102">
        <v>102</v>
      </c>
      <c r="B102" s="20"/>
      <c r="C102" s="20"/>
      <c r="D102" s="20"/>
      <c r="E102" s="20"/>
      <c r="F102" s="21">
        <f t="shared" si="8"/>
      </c>
      <c r="G102" s="20"/>
      <c r="H102" s="20"/>
      <c r="I102" s="20"/>
      <c r="J102" s="20"/>
      <c r="K102" s="21">
        <f t="shared" si="9"/>
      </c>
      <c r="L102" s="21">
        <f t="shared" si="10"/>
      </c>
      <c r="M102" s="22">
        <v>98</v>
      </c>
      <c r="V102">
        <f t="shared" si="7"/>
        <v>0</v>
      </c>
    </row>
    <row r="103" spans="1:22" ht="12.75">
      <c r="A103">
        <v>103</v>
      </c>
      <c r="B103" s="20"/>
      <c r="C103" s="20"/>
      <c r="D103" s="20"/>
      <c r="E103" s="20"/>
      <c r="F103" s="21">
        <f t="shared" si="8"/>
      </c>
      <c r="G103" s="20"/>
      <c r="H103" s="20"/>
      <c r="I103" s="20"/>
      <c r="J103" s="20"/>
      <c r="K103" s="21">
        <f t="shared" si="9"/>
      </c>
      <c r="L103" s="21">
        <f t="shared" si="10"/>
      </c>
      <c r="M103" s="22">
        <v>99</v>
      </c>
      <c r="V103">
        <f t="shared" si="7"/>
        <v>0</v>
      </c>
    </row>
    <row r="104" spans="1:22" ht="12.75">
      <c r="A104">
        <v>104</v>
      </c>
      <c r="B104" s="20"/>
      <c r="C104" s="20"/>
      <c r="D104" s="20"/>
      <c r="E104" s="20"/>
      <c r="F104" s="21">
        <f t="shared" si="8"/>
      </c>
      <c r="G104" s="20"/>
      <c r="H104" s="20"/>
      <c r="I104" s="20"/>
      <c r="J104" s="20"/>
      <c r="K104" s="21">
        <f t="shared" si="9"/>
      </c>
      <c r="L104" s="21">
        <f t="shared" si="10"/>
      </c>
      <c r="M104" s="22">
        <v>100</v>
      </c>
      <c r="V104">
        <f t="shared" si="7"/>
        <v>0</v>
      </c>
    </row>
    <row r="105" spans="1:13" ht="12.75">
      <c r="A105">
        <v>105</v>
      </c>
      <c r="B105" s="20"/>
      <c r="C105" s="20"/>
      <c r="D105" s="20"/>
      <c r="E105" s="20"/>
      <c r="F105" s="21">
        <f t="shared" si="8"/>
      </c>
      <c r="G105" s="20"/>
      <c r="H105" s="20"/>
      <c r="I105" s="20"/>
      <c r="J105" s="20"/>
      <c r="K105" s="21">
        <f t="shared" si="9"/>
      </c>
      <c r="L105" s="21">
        <f t="shared" si="10"/>
      </c>
      <c r="M105" s="9"/>
    </row>
    <row r="106" spans="1:13" ht="12.75">
      <c r="A106">
        <v>106</v>
      </c>
      <c r="B106" s="20"/>
      <c r="C106" s="20"/>
      <c r="D106" s="20"/>
      <c r="E106" s="20"/>
      <c r="F106" s="21">
        <f t="shared" si="8"/>
      </c>
      <c r="G106" s="20"/>
      <c r="H106" s="20"/>
      <c r="I106" s="20"/>
      <c r="J106" s="20"/>
      <c r="K106" s="21">
        <f t="shared" si="9"/>
      </c>
      <c r="L106" s="21">
        <f t="shared" si="10"/>
      </c>
      <c r="M106" s="9"/>
    </row>
    <row r="107" spans="1:13" ht="12.75">
      <c r="A107">
        <v>107</v>
      </c>
      <c r="B107" s="20"/>
      <c r="C107" s="20"/>
      <c r="D107" s="20"/>
      <c r="E107" s="20"/>
      <c r="F107" s="21">
        <f t="shared" si="8"/>
      </c>
      <c r="G107" s="20"/>
      <c r="H107" s="20"/>
      <c r="I107" s="20"/>
      <c r="J107" s="20"/>
      <c r="K107" s="21">
        <f t="shared" si="9"/>
      </c>
      <c r="L107" s="21">
        <f t="shared" si="10"/>
      </c>
      <c r="M107" s="9"/>
    </row>
    <row r="108" spans="1:13" ht="12.75">
      <c r="A108">
        <v>108</v>
      </c>
      <c r="B108" s="20"/>
      <c r="C108" s="20"/>
      <c r="D108" s="20"/>
      <c r="E108" s="20"/>
      <c r="F108" s="21">
        <f t="shared" si="8"/>
      </c>
      <c r="G108" s="20"/>
      <c r="H108" s="20"/>
      <c r="I108" s="20"/>
      <c r="J108" s="20"/>
      <c r="K108" s="21">
        <f t="shared" si="9"/>
      </c>
      <c r="L108" s="21">
        <f t="shared" si="10"/>
      </c>
      <c r="M108" s="9"/>
    </row>
    <row r="109" spans="1:13" ht="12.75">
      <c r="A109">
        <v>109</v>
      </c>
      <c r="B109" s="20"/>
      <c r="C109" s="20"/>
      <c r="D109" s="20"/>
      <c r="E109" s="20"/>
      <c r="F109" s="21">
        <f t="shared" si="8"/>
      </c>
      <c r="G109" s="20"/>
      <c r="H109" s="20"/>
      <c r="I109" s="20"/>
      <c r="J109" s="20"/>
      <c r="K109" s="21">
        <f t="shared" si="9"/>
      </c>
      <c r="L109" s="21">
        <f t="shared" si="10"/>
      </c>
      <c r="M109" s="9"/>
    </row>
    <row r="110" spans="1:13" ht="12.75">
      <c r="A110">
        <v>110</v>
      </c>
      <c r="B110" s="20"/>
      <c r="C110" s="20"/>
      <c r="D110" s="20"/>
      <c r="E110" s="20"/>
      <c r="F110" s="21">
        <f t="shared" si="8"/>
      </c>
      <c r="G110" s="20"/>
      <c r="H110" s="20"/>
      <c r="I110" s="20"/>
      <c r="J110" s="20"/>
      <c r="K110" s="21">
        <f t="shared" si="9"/>
      </c>
      <c r="L110" s="21">
        <f t="shared" si="10"/>
      </c>
      <c r="M110" s="9"/>
    </row>
    <row r="111" spans="1:13" ht="12.75">
      <c r="A111">
        <v>111</v>
      </c>
      <c r="B111" s="20"/>
      <c r="C111" s="20"/>
      <c r="D111" s="20"/>
      <c r="E111" s="20"/>
      <c r="F111" s="21">
        <f t="shared" si="8"/>
      </c>
      <c r="G111" s="20"/>
      <c r="H111" s="20"/>
      <c r="I111" s="20"/>
      <c r="J111" s="20"/>
      <c r="K111" s="21">
        <f t="shared" si="9"/>
      </c>
      <c r="L111" s="21">
        <f t="shared" si="10"/>
      </c>
      <c r="M111" s="9"/>
    </row>
    <row r="112" spans="1:13" ht="12.75">
      <c r="A112">
        <v>112</v>
      </c>
      <c r="B112" s="20"/>
      <c r="C112" s="20"/>
      <c r="D112" s="20"/>
      <c r="E112" s="20"/>
      <c r="F112" s="21">
        <f t="shared" si="8"/>
      </c>
      <c r="G112" s="20"/>
      <c r="H112" s="20"/>
      <c r="I112" s="20"/>
      <c r="J112" s="20"/>
      <c r="K112" s="21">
        <f t="shared" si="9"/>
      </c>
      <c r="L112" s="21">
        <f t="shared" si="10"/>
      </c>
      <c r="M112" s="9"/>
    </row>
    <row r="113" spans="1:13" ht="12.75">
      <c r="A113">
        <v>113</v>
      </c>
      <c r="B113" s="20"/>
      <c r="C113" s="20"/>
      <c r="D113" s="20"/>
      <c r="E113" s="20"/>
      <c r="F113" s="21">
        <f t="shared" si="8"/>
      </c>
      <c r="G113" s="20"/>
      <c r="H113" s="20"/>
      <c r="I113" s="20"/>
      <c r="J113" s="20"/>
      <c r="K113" s="21">
        <f t="shared" si="9"/>
      </c>
      <c r="L113" s="21">
        <f t="shared" si="10"/>
      </c>
      <c r="M113" s="9"/>
    </row>
    <row r="114" spans="1:13" ht="12.75">
      <c r="A114">
        <v>114</v>
      </c>
      <c r="B114" s="20"/>
      <c r="C114" s="20"/>
      <c r="D114" s="20"/>
      <c r="E114" s="20"/>
      <c r="F114" s="21">
        <f t="shared" si="8"/>
      </c>
      <c r="G114" s="20"/>
      <c r="H114" s="20"/>
      <c r="I114" s="20"/>
      <c r="J114" s="20"/>
      <c r="K114" s="21">
        <f t="shared" si="9"/>
      </c>
      <c r="L114" s="21">
        <f t="shared" si="10"/>
      </c>
      <c r="M114" s="9"/>
    </row>
    <row r="115" spans="1:13" ht="12.75">
      <c r="A115">
        <v>115</v>
      </c>
      <c r="B115" s="20"/>
      <c r="C115" s="20"/>
      <c r="D115" s="20"/>
      <c r="E115" s="20"/>
      <c r="F115" s="21">
        <f t="shared" si="8"/>
      </c>
      <c r="G115" s="20"/>
      <c r="H115" s="20"/>
      <c r="I115" s="20"/>
      <c r="J115" s="20"/>
      <c r="K115" s="21">
        <f t="shared" si="9"/>
      </c>
      <c r="L115" s="21">
        <f t="shared" si="10"/>
      </c>
      <c r="M115" s="9"/>
    </row>
    <row r="116" spans="1:13" ht="12.75">
      <c r="A116">
        <v>116</v>
      </c>
      <c r="B116" s="20"/>
      <c r="C116" s="20"/>
      <c r="D116" s="20"/>
      <c r="E116" s="20"/>
      <c r="F116" s="21">
        <f t="shared" si="8"/>
      </c>
      <c r="G116" s="20"/>
      <c r="H116" s="20"/>
      <c r="I116" s="20"/>
      <c r="J116" s="20"/>
      <c r="K116" s="21">
        <f t="shared" si="9"/>
      </c>
      <c r="L116" s="21">
        <f t="shared" si="10"/>
      </c>
      <c r="M116" s="9"/>
    </row>
    <row r="117" spans="1:13" ht="12.75">
      <c r="A117">
        <v>117</v>
      </c>
      <c r="B117" s="20"/>
      <c r="C117" s="20"/>
      <c r="D117" s="20"/>
      <c r="E117" s="20"/>
      <c r="F117" s="21">
        <f t="shared" si="8"/>
      </c>
      <c r="G117" s="20"/>
      <c r="H117" s="20"/>
      <c r="I117" s="20"/>
      <c r="J117" s="20"/>
      <c r="K117" s="21">
        <f t="shared" si="9"/>
      </c>
      <c r="L117" s="21">
        <f t="shared" si="10"/>
      </c>
      <c r="M117" s="9"/>
    </row>
    <row r="118" spans="1:13" ht="12.75">
      <c r="A118">
        <v>118</v>
      </c>
      <c r="B118" s="20"/>
      <c r="C118" s="20"/>
      <c r="D118" s="20"/>
      <c r="E118" s="20"/>
      <c r="F118" s="21">
        <f t="shared" si="8"/>
      </c>
      <c r="G118" s="20"/>
      <c r="H118" s="20"/>
      <c r="I118" s="20"/>
      <c r="J118" s="20"/>
      <c r="K118" s="21">
        <f t="shared" si="9"/>
      </c>
      <c r="L118" s="21">
        <f t="shared" si="10"/>
      </c>
      <c r="M118" s="9"/>
    </row>
    <row r="119" spans="1:13" ht="12.75">
      <c r="A119">
        <v>119</v>
      </c>
      <c r="B119" s="20"/>
      <c r="C119" s="20"/>
      <c r="D119" s="20"/>
      <c r="E119" s="20"/>
      <c r="F119" s="21">
        <f t="shared" si="8"/>
      </c>
      <c r="G119" s="20"/>
      <c r="H119" s="20"/>
      <c r="I119" s="20"/>
      <c r="J119" s="20"/>
      <c r="K119" s="21">
        <f t="shared" si="9"/>
      </c>
      <c r="L119" s="21">
        <f t="shared" si="10"/>
      </c>
      <c r="M119" s="9"/>
    </row>
    <row r="120" spans="1:13" ht="12.75">
      <c r="A120">
        <v>120</v>
      </c>
      <c r="B120" s="20"/>
      <c r="C120" s="20"/>
      <c r="D120" s="20"/>
      <c r="E120" s="20"/>
      <c r="F120" s="21">
        <f t="shared" si="8"/>
      </c>
      <c r="G120" s="20"/>
      <c r="H120" s="20"/>
      <c r="I120" s="20"/>
      <c r="J120" s="20"/>
      <c r="K120" s="21">
        <f t="shared" si="9"/>
      </c>
      <c r="L120" s="21">
        <f t="shared" si="10"/>
      </c>
      <c r="M120" s="9"/>
    </row>
    <row r="121" spans="1:13" ht="12.75">
      <c r="A121">
        <v>121</v>
      </c>
      <c r="B121" s="20"/>
      <c r="C121" s="20"/>
      <c r="D121" s="20"/>
      <c r="E121" s="20"/>
      <c r="F121" s="21">
        <f t="shared" si="8"/>
      </c>
      <c r="G121" s="20"/>
      <c r="H121" s="20"/>
      <c r="I121" s="20"/>
      <c r="J121" s="20"/>
      <c r="K121" s="21">
        <f t="shared" si="9"/>
      </c>
      <c r="L121" s="21">
        <f t="shared" si="10"/>
      </c>
      <c r="M121" s="9"/>
    </row>
    <row r="122" spans="1:13" ht="12.75">
      <c r="A122">
        <v>122</v>
      </c>
      <c r="B122" s="20"/>
      <c r="C122" s="20"/>
      <c r="D122" s="20"/>
      <c r="E122" s="20"/>
      <c r="F122" s="21">
        <f t="shared" si="8"/>
      </c>
      <c r="G122" s="20"/>
      <c r="H122" s="20"/>
      <c r="I122" s="20"/>
      <c r="J122" s="20"/>
      <c r="K122" s="21">
        <f t="shared" si="9"/>
      </c>
      <c r="L122" s="21">
        <f t="shared" si="10"/>
      </c>
      <c r="M122" s="9"/>
    </row>
    <row r="123" spans="1:13" ht="12.75">
      <c r="A123">
        <v>123</v>
      </c>
      <c r="B123" s="20"/>
      <c r="C123" s="20"/>
      <c r="D123" s="20"/>
      <c r="E123" s="20"/>
      <c r="F123" s="21">
        <f t="shared" si="8"/>
      </c>
      <c r="G123" s="20"/>
      <c r="H123" s="20"/>
      <c r="I123" s="20"/>
      <c r="J123" s="20"/>
      <c r="K123" s="21">
        <f t="shared" si="9"/>
      </c>
      <c r="L123" s="21">
        <f t="shared" si="10"/>
      </c>
      <c r="M123" s="9"/>
    </row>
    <row r="124" spans="1:13" ht="12.75">
      <c r="A124">
        <v>124</v>
      </c>
      <c r="B124" s="20"/>
      <c r="C124" s="20"/>
      <c r="D124" s="20"/>
      <c r="E124" s="20"/>
      <c r="F124" s="21">
        <f t="shared" si="8"/>
      </c>
      <c r="G124" s="20"/>
      <c r="H124" s="20"/>
      <c r="I124" s="20"/>
      <c r="J124" s="20"/>
      <c r="K124" s="21">
        <f t="shared" si="9"/>
      </c>
      <c r="L124" s="21">
        <f t="shared" si="10"/>
      </c>
      <c r="M124" s="9"/>
    </row>
    <row r="125" spans="1:13" ht="12.75">
      <c r="A125">
        <v>125</v>
      </c>
      <c r="B125" s="20"/>
      <c r="C125" s="20"/>
      <c r="D125" s="20"/>
      <c r="E125" s="20"/>
      <c r="F125" s="21">
        <f t="shared" si="8"/>
      </c>
      <c r="G125" s="20"/>
      <c r="H125" s="20"/>
      <c r="I125" s="20"/>
      <c r="J125" s="20"/>
      <c r="K125" s="21">
        <f t="shared" si="9"/>
      </c>
      <c r="L125" s="21">
        <f t="shared" si="10"/>
      </c>
      <c r="M125" s="9"/>
    </row>
    <row r="126" spans="1:13" ht="12.75">
      <c r="A126">
        <v>126</v>
      </c>
      <c r="B126" s="20"/>
      <c r="C126" s="20"/>
      <c r="D126" s="20"/>
      <c r="E126" s="20"/>
      <c r="F126" s="21">
        <f t="shared" si="8"/>
      </c>
      <c r="G126" s="20"/>
      <c r="H126" s="20"/>
      <c r="I126" s="20"/>
      <c r="J126" s="20"/>
      <c r="K126" s="21">
        <f t="shared" si="9"/>
      </c>
      <c r="L126" s="21">
        <f t="shared" si="10"/>
      </c>
      <c r="M126" s="9"/>
    </row>
    <row r="127" spans="1:13" ht="12.75">
      <c r="A127">
        <v>127</v>
      </c>
      <c r="B127" s="20"/>
      <c r="C127" s="20"/>
      <c r="D127" s="20"/>
      <c r="E127" s="20"/>
      <c r="F127" s="21">
        <f t="shared" si="8"/>
      </c>
      <c r="G127" s="20"/>
      <c r="H127" s="20"/>
      <c r="I127" s="20"/>
      <c r="J127" s="20"/>
      <c r="K127" s="21">
        <f t="shared" si="9"/>
      </c>
      <c r="L127" s="21">
        <f t="shared" si="10"/>
      </c>
      <c r="M127" s="9"/>
    </row>
    <row r="128" spans="1:13" ht="12.75">
      <c r="A128">
        <v>128</v>
      </c>
      <c r="B128" s="20"/>
      <c r="C128" s="20"/>
      <c r="D128" s="20"/>
      <c r="E128" s="20"/>
      <c r="F128" s="21">
        <f t="shared" si="8"/>
      </c>
      <c r="G128" s="20"/>
      <c r="H128" s="20"/>
      <c r="I128" s="20"/>
      <c r="J128" s="20"/>
      <c r="K128" s="21">
        <f t="shared" si="9"/>
      </c>
      <c r="L128" s="21">
        <f t="shared" si="10"/>
      </c>
      <c r="M128" s="9"/>
    </row>
    <row r="129" spans="1:13" ht="12.75">
      <c r="A129">
        <v>129</v>
      </c>
      <c r="B129" s="20"/>
      <c r="C129" s="20"/>
      <c r="D129" s="20"/>
      <c r="E129" s="20"/>
      <c r="F129" s="21">
        <f t="shared" si="8"/>
      </c>
      <c r="G129" s="20"/>
      <c r="H129" s="20"/>
      <c r="I129" s="20"/>
      <c r="J129" s="20"/>
      <c r="K129" s="21">
        <f t="shared" si="9"/>
      </c>
      <c r="L129" s="21">
        <f t="shared" si="10"/>
      </c>
      <c r="M129" s="9"/>
    </row>
    <row r="130" spans="1:13" ht="12.75">
      <c r="A130">
        <v>130</v>
      </c>
      <c r="B130" s="20"/>
      <c r="C130" s="20"/>
      <c r="D130" s="20"/>
      <c r="E130" s="20"/>
      <c r="F130" s="21">
        <f t="shared" si="8"/>
      </c>
      <c r="G130" s="20"/>
      <c r="H130" s="20"/>
      <c r="I130" s="20"/>
      <c r="J130" s="20"/>
      <c r="K130" s="21">
        <f t="shared" si="9"/>
      </c>
      <c r="L130" s="21">
        <f t="shared" si="10"/>
      </c>
      <c r="M130" s="9"/>
    </row>
    <row r="131" spans="1:13" ht="12.75">
      <c r="A131">
        <v>131</v>
      </c>
      <c r="B131" s="20"/>
      <c r="C131" s="20"/>
      <c r="D131" s="20"/>
      <c r="E131" s="20"/>
      <c r="F131" s="21">
        <f t="shared" si="8"/>
      </c>
      <c r="G131" s="20"/>
      <c r="H131" s="20"/>
      <c r="I131" s="20"/>
      <c r="J131" s="20"/>
      <c r="K131" s="21">
        <f t="shared" si="9"/>
      </c>
      <c r="L131" s="21">
        <f t="shared" si="10"/>
      </c>
      <c r="M131" s="9"/>
    </row>
    <row r="132" spans="1:13" ht="12.75">
      <c r="A132">
        <v>132</v>
      </c>
      <c r="B132" s="20"/>
      <c r="C132" s="20"/>
      <c r="D132" s="20"/>
      <c r="E132" s="20"/>
      <c r="F132" s="21">
        <f aca="true" t="shared" si="11" ref="F132:F195">IF(ISBLANK($C132),"",SUM(D132:E132))</f>
      </c>
      <c r="G132" s="20"/>
      <c r="H132" s="20"/>
      <c r="I132" s="20"/>
      <c r="J132" s="20"/>
      <c r="K132" s="21">
        <f aca="true" t="shared" si="12" ref="K132:K195">IF(ISBLANK($C132),"",SUM(G132:J132))</f>
      </c>
      <c r="L132" s="21">
        <f aca="true" t="shared" si="13" ref="L132:L195">IF(ISBLANK($C132),"",F132+K132)</f>
      </c>
      <c r="M132" s="9"/>
    </row>
    <row r="133" spans="1:13" ht="12.75">
      <c r="A133">
        <v>133</v>
      </c>
      <c r="B133" s="20"/>
      <c r="C133" s="20"/>
      <c r="D133" s="20"/>
      <c r="E133" s="20"/>
      <c r="F133" s="21">
        <f t="shared" si="11"/>
      </c>
      <c r="G133" s="20"/>
      <c r="H133" s="20"/>
      <c r="I133" s="20"/>
      <c r="J133" s="20"/>
      <c r="K133" s="21">
        <f t="shared" si="12"/>
      </c>
      <c r="L133" s="21">
        <f t="shared" si="13"/>
      </c>
      <c r="M133" s="9"/>
    </row>
    <row r="134" spans="1:13" ht="12.75">
      <c r="A134">
        <v>134</v>
      </c>
      <c r="B134" s="20"/>
      <c r="C134" s="20"/>
      <c r="D134" s="20"/>
      <c r="E134" s="20"/>
      <c r="F134" s="21">
        <f t="shared" si="11"/>
      </c>
      <c r="G134" s="20"/>
      <c r="H134" s="20"/>
      <c r="I134" s="20"/>
      <c r="J134" s="20"/>
      <c r="K134" s="21">
        <f t="shared" si="12"/>
      </c>
      <c r="L134" s="21">
        <f t="shared" si="13"/>
      </c>
      <c r="M134" s="9"/>
    </row>
    <row r="135" spans="1:13" ht="12.75">
      <c r="A135">
        <v>135</v>
      </c>
      <c r="B135" s="20"/>
      <c r="C135" s="20"/>
      <c r="D135" s="20"/>
      <c r="E135" s="20"/>
      <c r="F135" s="21">
        <f t="shared" si="11"/>
      </c>
      <c r="G135" s="20"/>
      <c r="H135" s="20"/>
      <c r="I135" s="20"/>
      <c r="J135" s="20"/>
      <c r="K135" s="21">
        <f t="shared" si="12"/>
      </c>
      <c r="L135" s="21">
        <f t="shared" si="13"/>
      </c>
      <c r="M135" s="9"/>
    </row>
    <row r="136" spans="1:13" ht="12.75">
      <c r="A136">
        <v>136</v>
      </c>
      <c r="B136" s="20"/>
      <c r="C136" s="20"/>
      <c r="D136" s="20"/>
      <c r="E136" s="20"/>
      <c r="F136" s="21">
        <f t="shared" si="11"/>
      </c>
      <c r="G136" s="20"/>
      <c r="H136" s="20"/>
      <c r="I136" s="20"/>
      <c r="J136" s="20"/>
      <c r="K136" s="21">
        <f t="shared" si="12"/>
      </c>
      <c r="L136" s="21">
        <f t="shared" si="13"/>
      </c>
      <c r="M136" s="9"/>
    </row>
    <row r="137" spans="1:13" ht="12.75">
      <c r="A137">
        <v>137</v>
      </c>
      <c r="B137" s="20"/>
      <c r="C137" s="20"/>
      <c r="D137" s="20"/>
      <c r="E137" s="20"/>
      <c r="F137" s="21">
        <f t="shared" si="11"/>
      </c>
      <c r="G137" s="20"/>
      <c r="H137" s="20"/>
      <c r="I137" s="20"/>
      <c r="J137" s="20"/>
      <c r="K137" s="21">
        <f t="shared" si="12"/>
      </c>
      <c r="L137" s="21">
        <f t="shared" si="13"/>
      </c>
      <c r="M137" s="9"/>
    </row>
    <row r="138" spans="1:13" ht="12.75">
      <c r="A138">
        <v>138</v>
      </c>
      <c r="B138" s="20"/>
      <c r="C138" s="20"/>
      <c r="D138" s="20"/>
      <c r="E138" s="20"/>
      <c r="F138" s="21">
        <f t="shared" si="11"/>
      </c>
      <c r="G138" s="20"/>
      <c r="H138" s="20"/>
      <c r="I138" s="20"/>
      <c r="J138" s="20"/>
      <c r="K138" s="21">
        <f t="shared" si="12"/>
      </c>
      <c r="L138" s="21">
        <f t="shared" si="13"/>
      </c>
      <c r="M138" s="9"/>
    </row>
    <row r="139" spans="1:13" ht="12.75">
      <c r="A139">
        <v>139</v>
      </c>
      <c r="B139" s="20"/>
      <c r="C139" s="20"/>
      <c r="D139" s="20"/>
      <c r="E139" s="20"/>
      <c r="F139" s="21">
        <f t="shared" si="11"/>
      </c>
      <c r="G139" s="20"/>
      <c r="H139" s="20"/>
      <c r="I139" s="20"/>
      <c r="J139" s="20"/>
      <c r="K139" s="21">
        <f t="shared" si="12"/>
      </c>
      <c r="L139" s="21">
        <f t="shared" si="13"/>
      </c>
      <c r="M139" s="9"/>
    </row>
    <row r="140" spans="1:13" ht="12.75">
      <c r="A140">
        <v>140</v>
      </c>
      <c r="B140" s="20"/>
      <c r="C140" s="20"/>
      <c r="D140" s="20"/>
      <c r="E140" s="20"/>
      <c r="F140" s="21">
        <f t="shared" si="11"/>
      </c>
      <c r="G140" s="20"/>
      <c r="H140" s="20"/>
      <c r="I140" s="20"/>
      <c r="J140" s="20"/>
      <c r="K140" s="21">
        <f t="shared" si="12"/>
      </c>
      <c r="L140" s="21">
        <f t="shared" si="13"/>
      </c>
      <c r="M140" s="9"/>
    </row>
    <row r="141" spans="1:13" ht="12.75">
      <c r="A141">
        <v>141</v>
      </c>
      <c r="B141" s="20"/>
      <c r="C141" s="20"/>
      <c r="D141" s="20"/>
      <c r="E141" s="20"/>
      <c r="F141" s="21">
        <f t="shared" si="11"/>
      </c>
      <c r="G141" s="20"/>
      <c r="H141" s="20"/>
      <c r="I141" s="20"/>
      <c r="J141" s="20"/>
      <c r="K141" s="21">
        <f t="shared" si="12"/>
      </c>
      <c r="L141" s="21">
        <f t="shared" si="13"/>
      </c>
      <c r="M141" s="9"/>
    </row>
    <row r="142" spans="1:13" ht="12.75">
      <c r="A142">
        <v>142</v>
      </c>
      <c r="B142" s="20"/>
      <c r="C142" s="20"/>
      <c r="D142" s="20"/>
      <c r="E142" s="20"/>
      <c r="F142" s="21">
        <f t="shared" si="11"/>
      </c>
      <c r="G142" s="20"/>
      <c r="H142" s="20"/>
      <c r="I142" s="20"/>
      <c r="J142" s="20"/>
      <c r="K142" s="21">
        <f t="shared" si="12"/>
      </c>
      <c r="L142" s="21">
        <f t="shared" si="13"/>
      </c>
      <c r="M142" s="9"/>
    </row>
    <row r="143" spans="1:13" ht="12.75">
      <c r="A143">
        <v>143</v>
      </c>
      <c r="B143" s="20"/>
      <c r="C143" s="20"/>
      <c r="D143" s="20"/>
      <c r="E143" s="20"/>
      <c r="F143" s="21">
        <f t="shared" si="11"/>
      </c>
      <c r="G143" s="20"/>
      <c r="H143" s="20"/>
      <c r="I143" s="20"/>
      <c r="J143" s="20"/>
      <c r="K143" s="21">
        <f t="shared" si="12"/>
      </c>
      <c r="L143" s="21">
        <f t="shared" si="13"/>
      </c>
      <c r="M143" s="9"/>
    </row>
    <row r="144" spans="1:13" ht="12.75">
      <c r="A144">
        <v>144</v>
      </c>
      <c r="B144" s="20"/>
      <c r="C144" s="20"/>
      <c r="D144" s="20"/>
      <c r="E144" s="20"/>
      <c r="F144" s="21">
        <f t="shared" si="11"/>
      </c>
      <c r="G144" s="20"/>
      <c r="H144" s="20"/>
      <c r="I144" s="20"/>
      <c r="J144" s="20"/>
      <c r="K144" s="21">
        <f t="shared" si="12"/>
      </c>
      <c r="L144" s="21">
        <f t="shared" si="13"/>
      </c>
      <c r="M144" s="9"/>
    </row>
    <row r="145" spans="1:13" ht="12.75">
      <c r="A145">
        <v>145</v>
      </c>
      <c r="B145" s="20"/>
      <c r="C145" s="20"/>
      <c r="D145" s="20"/>
      <c r="E145" s="20"/>
      <c r="F145" s="21">
        <f t="shared" si="11"/>
      </c>
      <c r="G145" s="20"/>
      <c r="H145" s="20"/>
      <c r="I145" s="20"/>
      <c r="J145" s="20"/>
      <c r="K145" s="21">
        <f t="shared" si="12"/>
      </c>
      <c r="L145" s="21">
        <f t="shared" si="13"/>
      </c>
      <c r="M145" s="9"/>
    </row>
    <row r="146" spans="1:13" ht="12.75">
      <c r="A146">
        <v>146</v>
      </c>
      <c r="B146" s="20"/>
      <c r="C146" s="20"/>
      <c r="D146" s="20"/>
      <c r="E146" s="20"/>
      <c r="F146" s="21">
        <f t="shared" si="11"/>
      </c>
      <c r="G146" s="20"/>
      <c r="H146" s="20"/>
      <c r="I146" s="20"/>
      <c r="J146" s="20"/>
      <c r="K146" s="21">
        <f t="shared" si="12"/>
      </c>
      <c r="L146" s="21">
        <f t="shared" si="13"/>
      </c>
      <c r="M146" s="9"/>
    </row>
    <row r="147" spans="1:13" ht="12.75">
      <c r="A147">
        <v>147</v>
      </c>
      <c r="B147" s="20"/>
      <c r="C147" s="20"/>
      <c r="D147" s="20"/>
      <c r="E147" s="20"/>
      <c r="F147" s="21">
        <f t="shared" si="11"/>
      </c>
      <c r="G147" s="20"/>
      <c r="H147" s="20"/>
      <c r="I147" s="20"/>
      <c r="J147" s="20"/>
      <c r="K147" s="21">
        <f t="shared" si="12"/>
      </c>
      <c r="L147" s="21">
        <f t="shared" si="13"/>
      </c>
      <c r="M147" s="9"/>
    </row>
    <row r="148" spans="1:13" ht="12.75">
      <c r="A148">
        <v>148</v>
      </c>
      <c r="B148" s="20"/>
      <c r="C148" s="20"/>
      <c r="D148" s="20"/>
      <c r="E148" s="20"/>
      <c r="F148" s="21">
        <f t="shared" si="11"/>
      </c>
      <c r="G148" s="20"/>
      <c r="H148" s="20"/>
      <c r="I148" s="20"/>
      <c r="J148" s="20"/>
      <c r="K148" s="21">
        <f t="shared" si="12"/>
      </c>
      <c r="L148" s="21">
        <f t="shared" si="13"/>
      </c>
      <c r="M148" s="9"/>
    </row>
    <row r="149" spans="1:13" ht="12.75">
      <c r="A149">
        <v>149</v>
      </c>
      <c r="B149" s="20"/>
      <c r="C149" s="20"/>
      <c r="D149" s="20"/>
      <c r="E149" s="20"/>
      <c r="F149" s="21">
        <f t="shared" si="11"/>
      </c>
      <c r="G149" s="20"/>
      <c r="H149" s="20"/>
      <c r="I149" s="20"/>
      <c r="J149" s="20"/>
      <c r="K149" s="21">
        <f t="shared" si="12"/>
      </c>
      <c r="L149" s="21">
        <f t="shared" si="13"/>
      </c>
      <c r="M149" s="9"/>
    </row>
    <row r="150" spans="1:13" ht="12.75">
      <c r="A150">
        <v>150</v>
      </c>
      <c r="B150" s="20"/>
      <c r="C150" s="20"/>
      <c r="D150" s="20"/>
      <c r="E150" s="20"/>
      <c r="F150" s="21">
        <f t="shared" si="11"/>
      </c>
      <c r="G150" s="20"/>
      <c r="H150" s="20"/>
      <c r="I150" s="20"/>
      <c r="J150" s="20"/>
      <c r="K150" s="21">
        <f t="shared" si="12"/>
      </c>
      <c r="L150" s="21">
        <f t="shared" si="13"/>
      </c>
      <c r="M150" s="9"/>
    </row>
    <row r="151" spans="1:13" ht="12.75">
      <c r="A151">
        <v>151</v>
      </c>
      <c r="B151" s="20"/>
      <c r="C151" s="20"/>
      <c r="D151" s="20"/>
      <c r="E151" s="20"/>
      <c r="F151" s="21">
        <f t="shared" si="11"/>
      </c>
      <c r="G151" s="20"/>
      <c r="H151" s="20"/>
      <c r="I151" s="20"/>
      <c r="J151" s="20"/>
      <c r="K151" s="21">
        <f t="shared" si="12"/>
      </c>
      <c r="L151" s="21">
        <f t="shared" si="13"/>
      </c>
      <c r="M151" s="9"/>
    </row>
    <row r="152" spans="1:13" ht="12.75">
      <c r="A152">
        <v>152</v>
      </c>
      <c r="B152" s="20"/>
      <c r="C152" s="20"/>
      <c r="D152" s="20"/>
      <c r="E152" s="20"/>
      <c r="F152" s="21">
        <f t="shared" si="11"/>
      </c>
      <c r="G152" s="20"/>
      <c r="H152" s="20"/>
      <c r="I152" s="20"/>
      <c r="J152" s="20"/>
      <c r="K152" s="21">
        <f t="shared" si="12"/>
      </c>
      <c r="L152" s="21">
        <f t="shared" si="13"/>
      </c>
      <c r="M152" s="9"/>
    </row>
    <row r="153" spans="1:13" ht="12.75">
      <c r="A153">
        <v>153</v>
      </c>
      <c r="B153" s="20"/>
      <c r="C153" s="20"/>
      <c r="D153" s="20"/>
      <c r="E153" s="20"/>
      <c r="F153" s="21">
        <f t="shared" si="11"/>
      </c>
      <c r="G153" s="20"/>
      <c r="H153" s="20"/>
      <c r="I153" s="20"/>
      <c r="J153" s="20"/>
      <c r="K153" s="21">
        <f t="shared" si="12"/>
      </c>
      <c r="L153" s="21">
        <f t="shared" si="13"/>
      </c>
      <c r="M153" s="9"/>
    </row>
    <row r="154" spans="1:13" ht="12.75">
      <c r="A154">
        <v>154</v>
      </c>
      <c r="B154" s="20"/>
      <c r="C154" s="20"/>
      <c r="D154" s="20"/>
      <c r="E154" s="20"/>
      <c r="F154" s="21">
        <f t="shared" si="11"/>
      </c>
      <c r="G154" s="20"/>
      <c r="H154" s="20"/>
      <c r="I154" s="20"/>
      <c r="J154" s="20"/>
      <c r="K154" s="21">
        <f t="shared" si="12"/>
      </c>
      <c r="L154" s="21">
        <f t="shared" si="13"/>
      </c>
      <c r="M154" s="9"/>
    </row>
    <row r="155" spans="1:13" ht="12.75">
      <c r="A155">
        <v>155</v>
      </c>
      <c r="B155" s="20"/>
      <c r="C155" s="20"/>
      <c r="D155" s="20"/>
      <c r="E155" s="20"/>
      <c r="F155" s="21">
        <f t="shared" si="11"/>
      </c>
      <c r="G155" s="20"/>
      <c r="H155" s="20"/>
      <c r="I155" s="20"/>
      <c r="J155" s="20"/>
      <c r="K155" s="21">
        <f t="shared" si="12"/>
      </c>
      <c r="L155" s="21">
        <f t="shared" si="13"/>
      </c>
      <c r="M155" s="9"/>
    </row>
    <row r="156" spans="1:13" ht="12.75">
      <c r="A156">
        <v>156</v>
      </c>
      <c r="B156" s="20"/>
      <c r="C156" s="20"/>
      <c r="D156" s="20"/>
      <c r="E156" s="20"/>
      <c r="F156" s="21">
        <f t="shared" si="11"/>
      </c>
      <c r="G156" s="20"/>
      <c r="H156" s="20"/>
      <c r="I156" s="20"/>
      <c r="J156" s="20"/>
      <c r="K156" s="21">
        <f t="shared" si="12"/>
      </c>
      <c r="L156" s="21">
        <f t="shared" si="13"/>
      </c>
      <c r="M156" s="9"/>
    </row>
    <row r="157" spans="1:13" ht="12.75">
      <c r="A157">
        <v>157</v>
      </c>
      <c r="B157" s="20"/>
      <c r="C157" s="20"/>
      <c r="D157" s="20"/>
      <c r="E157" s="20"/>
      <c r="F157" s="21">
        <f t="shared" si="11"/>
      </c>
      <c r="G157" s="20"/>
      <c r="H157" s="20"/>
      <c r="I157" s="20"/>
      <c r="J157" s="20"/>
      <c r="K157" s="21">
        <f t="shared" si="12"/>
      </c>
      <c r="L157" s="21">
        <f t="shared" si="13"/>
      </c>
      <c r="M157" s="9"/>
    </row>
    <row r="158" spans="1:13" ht="12.75">
      <c r="A158">
        <v>158</v>
      </c>
      <c r="B158" s="20"/>
      <c r="C158" s="20"/>
      <c r="D158" s="20"/>
      <c r="E158" s="20"/>
      <c r="F158" s="21">
        <f t="shared" si="11"/>
      </c>
      <c r="G158" s="20"/>
      <c r="H158" s="20"/>
      <c r="I158" s="20"/>
      <c r="J158" s="20"/>
      <c r="K158" s="21">
        <f t="shared" si="12"/>
      </c>
      <c r="L158" s="21">
        <f t="shared" si="13"/>
      </c>
      <c r="M158" s="9"/>
    </row>
    <row r="159" spans="1:13" ht="12.75">
      <c r="A159">
        <v>159</v>
      </c>
      <c r="B159" s="20"/>
      <c r="C159" s="20"/>
      <c r="D159" s="20"/>
      <c r="E159" s="20"/>
      <c r="F159" s="21">
        <f t="shared" si="11"/>
      </c>
      <c r="G159" s="20"/>
      <c r="H159" s="20"/>
      <c r="I159" s="20"/>
      <c r="J159" s="20"/>
      <c r="K159" s="21">
        <f t="shared" si="12"/>
      </c>
      <c r="L159" s="21">
        <f t="shared" si="13"/>
      </c>
      <c r="M159" s="9"/>
    </row>
    <row r="160" spans="1:13" ht="12.75">
      <c r="A160">
        <v>160</v>
      </c>
      <c r="B160" s="20"/>
      <c r="C160" s="20"/>
      <c r="D160" s="20"/>
      <c r="E160" s="20"/>
      <c r="F160" s="21">
        <f t="shared" si="11"/>
      </c>
      <c r="G160" s="20"/>
      <c r="H160" s="20"/>
      <c r="I160" s="20"/>
      <c r="J160" s="20"/>
      <c r="K160" s="21">
        <f t="shared" si="12"/>
      </c>
      <c r="L160" s="21">
        <f t="shared" si="13"/>
      </c>
      <c r="M160" s="9"/>
    </row>
    <row r="161" spans="1:13" ht="12.75">
      <c r="A161">
        <v>161</v>
      </c>
      <c r="B161" s="20"/>
      <c r="C161" s="20"/>
      <c r="D161" s="20"/>
      <c r="E161" s="20"/>
      <c r="F161" s="21">
        <f t="shared" si="11"/>
      </c>
      <c r="G161" s="20"/>
      <c r="H161" s="20"/>
      <c r="I161" s="20"/>
      <c r="J161" s="20"/>
      <c r="K161" s="21">
        <f t="shared" si="12"/>
      </c>
      <c r="L161" s="21">
        <f t="shared" si="13"/>
      </c>
      <c r="M161" s="9"/>
    </row>
    <row r="162" spans="1:13" ht="12.75">
      <c r="A162">
        <v>162</v>
      </c>
      <c r="B162" s="20"/>
      <c r="C162" s="20"/>
      <c r="D162" s="20"/>
      <c r="E162" s="20"/>
      <c r="F162" s="21">
        <f t="shared" si="11"/>
      </c>
      <c r="G162" s="20"/>
      <c r="H162" s="20"/>
      <c r="I162" s="20"/>
      <c r="J162" s="20"/>
      <c r="K162" s="21">
        <f t="shared" si="12"/>
      </c>
      <c r="L162" s="21">
        <f t="shared" si="13"/>
      </c>
      <c r="M162" s="9"/>
    </row>
    <row r="163" spans="1:13" ht="12.75">
      <c r="A163">
        <v>163</v>
      </c>
      <c r="B163" s="20"/>
      <c r="C163" s="20"/>
      <c r="D163" s="20"/>
      <c r="E163" s="20"/>
      <c r="F163" s="21">
        <f t="shared" si="11"/>
      </c>
      <c r="G163" s="20"/>
      <c r="H163" s="20"/>
      <c r="I163" s="20"/>
      <c r="J163" s="20"/>
      <c r="K163" s="21">
        <f t="shared" si="12"/>
      </c>
      <c r="L163" s="21">
        <f t="shared" si="13"/>
      </c>
      <c r="M163" s="9"/>
    </row>
    <row r="164" spans="1:13" ht="12.75">
      <c r="A164">
        <v>164</v>
      </c>
      <c r="B164" s="20"/>
      <c r="C164" s="20"/>
      <c r="D164" s="20"/>
      <c r="E164" s="20"/>
      <c r="F164" s="21">
        <f t="shared" si="11"/>
      </c>
      <c r="G164" s="20"/>
      <c r="H164" s="20"/>
      <c r="I164" s="20"/>
      <c r="J164" s="20"/>
      <c r="K164" s="21">
        <f t="shared" si="12"/>
      </c>
      <c r="L164" s="21">
        <f t="shared" si="13"/>
      </c>
      <c r="M164" s="9"/>
    </row>
    <row r="165" spans="1:13" ht="12.75">
      <c r="A165">
        <v>165</v>
      </c>
      <c r="B165" s="20"/>
      <c r="C165" s="20"/>
      <c r="D165" s="20"/>
      <c r="E165" s="20"/>
      <c r="F165" s="21">
        <f t="shared" si="11"/>
      </c>
      <c r="G165" s="20"/>
      <c r="H165" s="20"/>
      <c r="I165" s="20"/>
      <c r="J165" s="20"/>
      <c r="K165" s="21">
        <f t="shared" si="12"/>
      </c>
      <c r="L165" s="21">
        <f t="shared" si="13"/>
      </c>
      <c r="M165" s="9"/>
    </row>
    <row r="166" spans="1:13" ht="12.75">
      <c r="A166">
        <v>166</v>
      </c>
      <c r="B166" s="20"/>
      <c r="C166" s="20"/>
      <c r="D166" s="20"/>
      <c r="E166" s="20"/>
      <c r="F166" s="21">
        <f t="shared" si="11"/>
      </c>
      <c r="G166" s="20"/>
      <c r="H166" s="20"/>
      <c r="I166" s="20"/>
      <c r="J166" s="20"/>
      <c r="K166" s="21">
        <f t="shared" si="12"/>
      </c>
      <c r="L166" s="21">
        <f t="shared" si="13"/>
      </c>
      <c r="M166" s="9"/>
    </row>
    <row r="167" spans="1:13" ht="12.75">
      <c r="A167">
        <v>167</v>
      </c>
      <c r="B167" s="20"/>
      <c r="C167" s="20"/>
      <c r="D167" s="20"/>
      <c r="E167" s="20"/>
      <c r="F167" s="21">
        <f t="shared" si="11"/>
      </c>
      <c r="G167" s="20"/>
      <c r="H167" s="20"/>
      <c r="I167" s="20"/>
      <c r="J167" s="20"/>
      <c r="K167" s="21">
        <f t="shared" si="12"/>
      </c>
      <c r="L167" s="21">
        <f t="shared" si="13"/>
      </c>
      <c r="M167" s="9"/>
    </row>
    <row r="168" spans="1:13" ht="12.75">
      <c r="A168">
        <v>168</v>
      </c>
      <c r="B168" s="20"/>
      <c r="C168" s="20"/>
      <c r="D168" s="20"/>
      <c r="E168" s="20"/>
      <c r="F168" s="21">
        <f t="shared" si="11"/>
      </c>
      <c r="G168" s="20"/>
      <c r="H168" s="20"/>
      <c r="I168" s="20"/>
      <c r="J168" s="20"/>
      <c r="K168" s="21">
        <f t="shared" si="12"/>
      </c>
      <c r="L168" s="21">
        <f t="shared" si="13"/>
      </c>
      <c r="M168" s="9"/>
    </row>
    <row r="169" spans="1:13" ht="12.75">
      <c r="A169">
        <v>169</v>
      </c>
      <c r="B169" s="20"/>
      <c r="C169" s="20"/>
      <c r="D169" s="20"/>
      <c r="E169" s="20"/>
      <c r="F169" s="21">
        <f t="shared" si="11"/>
      </c>
      <c r="G169" s="20"/>
      <c r="H169" s="20"/>
      <c r="I169" s="20"/>
      <c r="J169" s="20"/>
      <c r="K169" s="21">
        <f t="shared" si="12"/>
      </c>
      <c r="L169" s="21">
        <f t="shared" si="13"/>
      </c>
      <c r="M169" s="9"/>
    </row>
    <row r="170" spans="1:13" ht="12.75">
      <c r="A170">
        <v>170</v>
      </c>
      <c r="B170" s="20"/>
      <c r="C170" s="20"/>
      <c r="D170" s="20"/>
      <c r="E170" s="20"/>
      <c r="F170" s="21">
        <f t="shared" si="11"/>
      </c>
      <c r="G170" s="20"/>
      <c r="H170" s="20"/>
      <c r="I170" s="20"/>
      <c r="J170" s="20"/>
      <c r="K170" s="21">
        <f t="shared" si="12"/>
      </c>
      <c r="L170" s="21">
        <f t="shared" si="13"/>
      </c>
      <c r="M170" s="9"/>
    </row>
    <row r="171" spans="1:13" ht="12.75">
      <c r="A171">
        <v>171</v>
      </c>
      <c r="B171" s="20"/>
      <c r="C171" s="20"/>
      <c r="D171" s="20"/>
      <c r="E171" s="20"/>
      <c r="F171" s="21">
        <f t="shared" si="11"/>
      </c>
      <c r="G171" s="20"/>
      <c r="H171" s="20"/>
      <c r="I171" s="20"/>
      <c r="J171" s="20"/>
      <c r="K171" s="21">
        <f t="shared" si="12"/>
      </c>
      <c r="L171" s="21">
        <f t="shared" si="13"/>
      </c>
      <c r="M171" s="9"/>
    </row>
    <row r="172" spans="1:13" ht="12.75">
      <c r="A172">
        <v>172</v>
      </c>
      <c r="B172" s="20"/>
      <c r="C172" s="20"/>
      <c r="D172" s="20"/>
      <c r="E172" s="20"/>
      <c r="F172" s="21">
        <f t="shared" si="11"/>
      </c>
      <c r="G172" s="20"/>
      <c r="H172" s="20"/>
      <c r="I172" s="20"/>
      <c r="J172" s="20"/>
      <c r="K172" s="21">
        <f t="shared" si="12"/>
      </c>
      <c r="L172" s="21">
        <f t="shared" si="13"/>
      </c>
      <c r="M172" s="9"/>
    </row>
    <row r="173" spans="1:13" ht="12.75">
      <c r="A173">
        <v>173</v>
      </c>
      <c r="B173" s="20"/>
      <c r="C173" s="20"/>
      <c r="D173" s="20"/>
      <c r="E173" s="20"/>
      <c r="F173" s="21">
        <f t="shared" si="11"/>
      </c>
      <c r="G173" s="20"/>
      <c r="H173" s="20"/>
      <c r="I173" s="20"/>
      <c r="J173" s="20"/>
      <c r="K173" s="21">
        <f t="shared" si="12"/>
      </c>
      <c r="L173" s="21">
        <f t="shared" si="13"/>
      </c>
      <c r="M173" s="9"/>
    </row>
    <row r="174" spans="1:13" ht="12.75">
      <c r="A174">
        <v>174</v>
      </c>
      <c r="B174" s="20"/>
      <c r="C174" s="20"/>
      <c r="D174" s="20"/>
      <c r="E174" s="20"/>
      <c r="F174" s="21">
        <f t="shared" si="11"/>
      </c>
      <c r="G174" s="20"/>
      <c r="H174" s="20"/>
      <c r="I174" s="20"/>
      <c r="J174" s="20"/>
      <c r="K174" s="21">
        <f t="shared" si="12"/>
      </c>
      <c r="L174" s="21">
        <f t="shared" si="13"/>
      </c>
      <c r="M174" s="9"/>
    </row>
    <row r="175" spans="1:13" ht="12.75">
      <c r="A175">
        <v>175</v>
      </c>
      <c r="B175" s="20"/>
      <c r="C175" s="20"/>
      <c r="D175" s="20"/>
      <c r="E175" s="20"/>
      <c r="F175" s="21">
        <f t="shared" si="11"/>
      </c>
      <c r="G175" s="20"/>
      <c r="H175" s="20"/>
      <c r="I175" s="20"/>
      <c r="J175" s="20"/>
      <c r="K175" s="21">
        <f t="shared" si="12"/>
      </c>
      <c r="L175" s="21">
        <f t="shared" si="13"/>
      </c>
      <c r="M175" s="9"/>
    </row>
    <row r="176" spans="1:13" ht="12.75">
      <c r="A176">
        <v>176</v>
      </c>
      <c r="B176" s="20"/>
      <c r="C176" s="20"/>
      <c r="D176" s="20"/>
      <c r="E176" s="20"/>
      <c r="F176" s="21">
        <f t="shared" si="11"/>
      </c>
      <c r="G176" s="20"/>
      <c r="H176" s="20"/>
      <c r="I176" s="20"/>
      <c r="J176" s="20"/>
      <c r="K176" s="21">
        <f t="shared" si="12"/>
      </c>
      <c r="L176" s="21">
        <f t="shared" si="13"/>
      </c>
      <c r="M176" s="9"/>
    </row>
    <row r="177" spans="1:13" ht="12.75">
      <c r="A177">
        <v>177</v>
      </c>
      <c r="B177" s="20"/>
      <c r="C177" s="20"/>
      <c r="D177" s="20"/>
      <c r="E177" s="20"/>
      <c r="F177" s="21">
        <f t="shared" si="11"/>
      </c>
      <c r="G177" s="20"/>
      <c r="H177" s="20"/>
      <c r="I177" s="20"/>
      <c r="J177" s="20"/>
      <c r="K177" s="21">
        <f t="shared" si="12"/>
      </c>
      <c r="L177" s="21">
        <f t="shared" si="13"/>
      </c>
      <c r="M177" s="9"/>
    </row>
    <row r="178" spans="1:13" ht="12.75">
      <c r="A178">
        <v>178</v>
      </c>
      <c r="B178" s="20"/>
      <c r="C178" s="20"/>
      <c r="D178" s="20"/>
      <c r="E178" s="20"/>
      <c r="F178" s="21">
        <f t="shared" si="11"/>
      </c>
      <c r="G178" s="20"/>
      <c r="H178" s="20"/>
      <c r="I178" s="20"/>
      <c r="J178" s="20"/>
      <c r="K178" s="21">
        <f t="shared" si="12"/>
      </c>
      <c r="L178" s="21">
        <f t="shared" si="13"/>
      </c>
      <c r="M178" s="9"/>
    </row>
    <row r="179" spans="1:13" ht="12.75">
      <c r="A179">
        <v>179</v>
      </c>
      <c r="B179" s="20"/>
      <c r="C179" s="20"/>
      <c r="D179" s="20"/>
      <c r="E179" s="20"/>
      <c r="F179" s="21">
        <f t="shared" si="11"/>
      </c>
      <c r="G179" s="20"/>
      <c r="H179" s="20"/>
      <c r="I179" s="20"/>
      <c r="J179" s="20"/>
      <c r="K179" s="21">
        <f t="shared" si="12"/>
      </c>
      <c r="L179" s="21">
        <f t="shared" si="13"/>
      </c>
      <c r="M179" s="9"/>
    </row>
    <row r="180" spans="1:13" ht="12.75">
      <c r="A180">
        <v>180</v>
      </c>
      <c r="B180" s="20"/>
      <c r="C180" s="20"/>
      <c r="D180" s="20"/>
      <c r="E180" s="20"/>
      <c r="F180" s="21">
        <f t="shared" si="11"/>
      </c>
      <c r="G180" s="20"/>
      <c r="H180" s="20"/>
      <c r="I180" s="20"/>
      <c r="J180" s="20"/>
      <c r="K180" s="21">
        <f t="shared" si="12"/>
      </c>
      <c r="L180" s="21">
        <f t="shared" si="13"/>
      </c>
      <c r="M180" s="9"/>
    </row>
    <row r="181" spans="1:13" ht="12.75">
      <c r="A181">
        <v>181</v>
      </c>
      <c r="B181" s="20"/>
      <c r="C181" s="20"/>
      <c r="D181" s="20"/>
      <c r="E181" s="20"/>
      <c r="F181" s="21">
        <f t="shared" si="11"/>
      </c>
      <c r="G181" s="20"/>
      <c r="H181" s="20"/>
      <c r="I181" s="20"/>
      <c r="J181" s="20"/>
      <c r="K181" s="21">
        <f t="shared" si="12"/>
      </c>
      <c r="L181" s="21">
        <f t="shared" si="13"/>
      </c>
      <c r="M181" s="9"/>
    </row>
    <row r="182" spans="1:13" ht="12.75">
      <c r="A182">
        <v>182</v>
      </c>
      <c r="B182" s="20"/>
      <c r="C182" s="20"/>
      <c r="D182" s="20"/>
      <c r="E182" s="20"/>
      <c r="F182" s="21">
        <f t="shared" si="11"/>
      </c>
      <c r="G182" s="20"/>
      <c r="H182" s="20"/>
      <c r="I182" s="20"/>
      <c r="J182" s="20"/>
      <c r="K182" s="21">
        <f t="shared" si="12"/>
      </c>
      <c r="L182" s="21">
        <f t="shared" si="13"/>
      </c>
      <c r="M182" s="9"/>
    </row>
    <row r="183" spans="1:13" ht="12.75">
      <c r="A183">
        <v>183</v>
      </c>
      <c r="B183" s="20"/>
      <c r="C183" s="20"/>
      <c r="D183" s="20"/>
      <c r="E183" s="20"/>
      <c r="F183" s="21">
        <f t="shared" si="11"/>
      </c>
      <c r="G183" s="20"/>
      <c r="H183" s="20"/>
      <c r="I183" s="20"/>
      <c r="J183" s="20"/>
      <c r="K183" s="21">
        <f t="shared" si="12"/>
      </c>
      <c r="L183" s="21">
        <f t="shared" si="13"/>
      </c>
      <c r="M183" s="9"/>
    </row>
    <row r="184" spans="1:13" ht="12.75">
      <c r="A184">
        <v>184</v>
      </c>
      <c r="B184" s="20"/>
      <c r="C184" s="20"/>
      <c r="D184" s="20"/>
      <c r="E184" s="20"/>
      <c r="F184" s="21">
        <f t="shared" si="11"/>
      </c>
      <c r="G184" s="20"/>
      <c r="H184" s="20"/>
      <c r="I184" s="20"/>
      <c r="J184" s="20"/>
      <c r="K184" s="21">
        <f t="shared" si="12"/>
      </c>
      <c r="L184" s="21">
        <f t="shared" si="13"/>
      </c>
      <c r="M184" s="9"/>
    </row>
    <row r="185" spans="1:13" ht="12.75">
      <c r="A185">
        <v>185</v>
      </c>
      <c r="B185" s="20"/>
      <c r="C185" s="20"/>
      <c r="D185" s="20"/>
      <c r="E185" s="20"/>
      <c r="F185" s="21">
        <f t="shared" si="11"/>
      </c>
      <c r="G185" s="20"/>
      <c r="H185" s="20"/>
      <c r="I185" s="20"/>
      <c r="J185" s="20"/>
      <c r="K185" s="21">
        <f t="shared" si="12"/>
      </c>
      <c r="L185" s="21">
        <f t="shared" si="13"/>
      </c>
      <c r="M185" s="9"/>
    </row>
    <row r="186" spans="1:13" ht="12.75">
      <c r="A186">
        <v>186</v>
      </c>
      <c r="B186" s="20"/>
      <c r="C186" s="20"/>
      <c r="D186" s="20"/>
      <c r="E186" s="20"/>
      <c r="F186" s="21">
        <f t="shared" si="11"/>
      </c>
      <c r="G186" s="20"/>
      <c r="H186" s="20"/>
      <c r="I186" s="20"/>
      <c r="J186" s="20"/>
      <c r="K186" s="21">
        <f t="shared" si="12"/>
      </c>
      <c r="L186" s="21">
        <f t="shared" si="13"/>
      </c>
      <c r="M186" s="9"/>
    </row>
    <row r="187" spans="1:13" ht="12.75">
      <c r="A187">
        <v>187</v>
      </c>
      <c r="B187" s="20"/>
      <c r="C187" s="20"/>
      <c r="D187" s="20"/>
      <c r="E187" s="20"/>
      <c r="F187" s="21">
        <f t="shared" si="11"/>
      </c>
      <c r="G187" s="20"/>
      <c r="H187" s="20"/>
      <c r="I187" s="20"/>
      <c r="J187" s="20"/>
      <c r="K187" s="21">
        <f t="shared" si="12"/>
      </c>
      <c r="L187" s="21">
        <f t="shared" si="13"/>
      </c>
      <c r="M187" s="9"/>
    </row>
    <row r="188" spans="1:13" ht="12.75">
      <c r="A188">
        <v>188</v>
      </c>
      <c r="B188" s="20"/>
      <c r="C188" s="20"/>
      <c r="D188" s="20"/>
      <c r="E188" s="20"/>
      <c r="F188" s="21">
        <f t="shared" si="11"/>
      </c>
      <c r="G188" s="20"/>
      <c r="H188" s="20"/>
      <c r="I188" s="20"/>
      <c r="J188" s="20"/>
      <c r="K188" s="21">
        <f t="shared" si="12"/>
      </c>
      <c r="L188" s="21">
        <f t="shared" si="13"/>
      </c>
      <c r="M188" s="9"/>
    </row>
    <row r="189" spans="1:13" ht="12.75">
      <c r="A189">
        <v>189</v>
      </c>
      <c r="B189" s="20"/>
      <c r="C189" s="20"/>
      <c r="D189" s="20"/>
      <c r="E189" s="20"/>
      <c r="F189" s="21">
        <f t="shared" si="11"/>
      </c>
      <c r="G189" s="20"/>
      <c r="H189" s="20"/>
      <c r="I189" s="20"/>
      <c r="J189" s="20"/>
      <c r="K189" s="21">
        <f t="shared" si="12"/>
      </c>
      <c r="L189" s="21">
        <f t="shared" si="13"/>
      </c>
      <c r="M189" s="9"/>
    </row>
    <row r="190" spans="1:13" ht="12.75">
      <c r="A190">
        <v>190</v>
      </c>
      <c r="B190" s="20"/>
      <c r="C190" s="20"/>
      <c r="D190" s="20"/>
      <c r="E190" s="20"/>
      <c r="F190" s="21">
        <f t="shared" si="11"/>
      </c>
      <c r="G190" s="20"/>
      <c r="H190" s="20"/>
      <c r="I190" s="20"/>
      <c r="J190" s="20"/>
      <c r="K190" s="21">
        <f t="shared" si="12"/>
      </c>
      <c r="L190" s="21">
        <f t="shared" si="13"/>
      </c>
      <c r="M190" s="9"/>
    </row>
    <row r="191" spans="1:13" ht="12.75">
      <c r="A191">
        <v>191</v>
      </c>
      <c r="B191" s="20"/>
      <c r="C191" s="20"/>
      <c r="D191" s="20"/>
      <c r="E191" s="20"/>
      <c r="F191" s="21">
        <f t="shared" si="11"/>
      </c>
      <c r="G191" s="20"/>
      <c r="H191" s="20"/>
      <c r="I191" s="20"/>
      <c r="J191" s="20"/>
      <c r="K191" s="21">
        <f t="shared" si="12"/>
      </c>
      <c r="L191" s="21">
        <f t="shared" si="13"/>
      </c>
      <c r="M191" s="9"/>
    </row>
    <row r="192" spans="1:13" ht="12.75">
      <c r="A192">
        <v>192</v>
      </c>
      <c r="B192" s="20"/>
      <c r="C192" s="20"/>
      <c r="D192" s="20"/>
      <c r="E192" s="20"/>
      <c r="F192" s="21">
        <f t="shared" si="11"/>
      </c>
      <c r="G192" s="20"/>
      <c r="H192" s="20"/>
      <c r="I192" s="20"/>
      <c r="J192" s="20"/>
      <c r="K192" s="21">
        <f t="shared" si="12"/>
      </c>
      <c r="L192" s="21">
        <f t="shared" si="13"/>
      </c>
      <c r="M192" s="9"/>
    </row>
    <row r="193" spans="1:13" ht="12.75">
      <c r="A193">
        <v>193</v>
      </c>
      <c r="B193" s="20"/>
      <c r="C193" s="20"/>
      <c r="D193" s="20"/>
      <c r="E193" s="20"/>
      <c r="F193" s="21">
        <f t="shared" si="11"/>
      </c>
      <c r="G193" s="20"/>
      <c r="H193" s="20"/>
      <c r="I193" s="20"/>
      <c r="J193" s="20"/>
      <c r="K193" s="21">
        <f t="shared" si="12"/>
      </c>
      <c r="L193" s="21">
        <f t="shared" si="13"/>
      </c>
      <c r="M193" s="9"/>
    </row>
    <row r="194" spans="1:13" ht="12.75">
      <c r="A194">
        <v>194</v>
      </c>
      <c r="B194" s="20"/>
      <c r="C194" s="20"/>
      <c r="D194" s="20"/>
      <c r="E194" s="20"/>
      <c r="F194" s="21">
        <f t="shared" si="11"/>
      </c>
      <c r="G194" s="20"/>
      <c r="H194" s="20"/>
      <c r="I194" s="20"/>
      <c r="J194" s="20"/>
      <c r="K194" s="21">
        <f t="shared" si="12"/>
      </c>
      <c r="L194" s="21">
        <f t="shared" si="13"/>
      </c>
      <c r="M194" s="9"/>
    </row>
    <row r="195" spans="1:13" ht="12.75">
      <c r="A195">
        <v>195</v>
      </c>
      <c r="B195" s="20"/>
      <c r="C195" s="20"/>
      <c r="D195" s="20"/>
      <c r="E195" s="20"/>
      <c r="F195" s="21">
        <f t="shared" si="11"/>
      </c>
      <c r="G195" s="20"/>
      <c r="H195" s="20"/>
      <c r="I195" s="20"/>
      <c r="J195" s="20"/>
      <c r="K195" s="21">
        <f t="shared" si="12"/>
      </c>
      <c r="L195" s="21">
        <f t="shared" si="13"/>
      </c>
      <c r="M195" s="9"/>
    </row>
    <row r="196" spans="1:13" ht="12.75">
      <c r="A196">
        <v>196</v>
      </c>
      <c r="B196" s="20"/>
      <c r="C196" s="20"/>
      <c r="D196" s="20"/>
      <c r="E196" s="20"/>
      <c r="F196" s="21">
        <f aca="true" t="shared" si="14" ref="F196:F253">IF(ISBLANK($C196),"",SUM(D196:E196))</f>
      </c>
      <c r="G196" s="20"/>
      <c r="H196" s="20"/>
      <c r="I196" s="20"/>
      <c r="J196" s="20"/>
      <c r="K196" s="21">
        <f aca="true" t="shared" si="15" ref="K196:K253">IF(ISBLANK($C196),"",SUM(G196:J196))</f>
      </c>
      <c r="L196" s="21">
        <f aca="true" t="shared" si="16" ref="L196:L253">IF(ISBLANK($C196),"",F196+K196)</f>
      </c>
      <c r="M196" s="9"/>
    </row>
    <row r="197" spans="1:13" ht="12.75">
      <c r="A197">
        <v>197</v>
      </c>
      <c r="B197" s="20"/>
      <c r="C197" s="20"/>
      <c r="D197" s="20"/>
      <c r="E197" s="20"/>
      <c r="F197" s="21">
        <f t="shared" si="14"/>
      </c>
      <c r="G197" s="20"/>
      <c r="H197" s="20"/>
      <c r="I197" s="20"/>
      <c r="J197" s="20"/>
      <c r="K197" s="21">
        <f t="shared" si="15"/>
      </c>
      <c r="L197" s="21">
        <f t="shared" si="16"/>
      </c>
      <c r="M197" s="9"/>
    </row>
    <row r="198" spans="1:13" ht="12.75">
      <c r="A198">
        <v>198</v>
      </c>
      <c r="B198" s="20"/>
      <c r="C198" s="20"/>
      <c r="D198" s="20"/>
      <c r="E198" s="20"/>
      <c r="F198" s="21">
        <f t="shared" si="14"/>
      </c>
      <c r="G198" s="20"/>
      <c r="H198" s="20"/>
      <c r="I198" s="20"/>
      <c r="J198" s="20"/>
      <c r="K198" s="21">
        <f t="shared" si="15"/>
      </c>
      <c r="L198" s="21">
        <f t="shared" si="16"/>
      </c>
      <c r="M198" s="9"/>
    </row>
    <row r="199" spans="1:13" ht="12.75">
      <c r="A199">
        <v>199</v>
      </c>
      <c r="B199" s="20"/>
      <c r="C199" s="20"/>
      <c r="D199" s="20"/>
      <c r="E199" s="20"/>
      <c r="F199" s="21">
        <f t="shared" si="14"/>
      </c>
      <c r="G199" s="20"/>
      <c r="H199" s="20"/>
      <c r="I199" s="20"/>
      <c r="J199" s="20"/>
      <c r="K199" s="21">
        <f t="shared" si="15"/>
      </c>
      <c r="L199" s="21">
        <f t="shared" si="16"/>
      </c>
      <c r="M199" s="9"/>
    </row>
    <row r="200" spans="1:13" ht="12.75">
      <c r="A200">
        <v>200</v>
      </c>
      <c r="B200" s="20"/>
      <c r="C200" s="20"/>
      <c r="D200" s="20"/>
      <c r="E200" s="20"/>
      <c r="F200" s="21">
        <f t="shared" si="14"/>
      </c>
      <c r="G200" s="20"/>
      <c r="H200" s="20"/>
      <c r="I200" s="20"/>
      <c r="J200" s="20"/>
      <c r="K200" s="21">
        <f t="shared" si="15"/>
      </c>
      <c r="L200" s="21">
        <f t="shared" si="16"/>
      </c>
      <c r="M200" s="9"/>
    </row>
    <row r="201" spans="1:13" ht="12.75">
      <c r="A201">
        <v>201</v>
      </c>
      <c r="B201" s="20"/>
      <c r="C201" s="20"/>
      <c r="D201" s="20"/>
      <c r="E201" s="20"/>
      <c r="F201" s="21">
        <f t="shared" si="14"/>
      </c>
      <c r="G201" s="20"/>
      <c r="H201" s="20"/>
      <c r="I201" s="20"/>
      <c r="J201" s="20"/>
      <c r="K201" s="21">
        <f t="shared" si="15"/>
      </c>
      <c r="L201" s="21">
        <f t="shared" si="16"/>
      </c>
      <c r="M201" s="9"/>
    </row>
    <row r="202" spans="1:13" ht="12.75">
      <c r="A202">
        <v>202</v>
      </c>
      <c r="B202" s="20"/>
      <c r="C202" s="20"/>
      <c r="D202" s="20"/>
      <c r="E202" s="20"/>
      <c r="F202" s="21">
        <f t="shared" si="14"/>
      </c>
      <c r="G202" s="20"/>
      <c r="H202" s="20"/>
      <c r="I202" s="20"/>
      <c r="J202" s="20"/>
      <c r="K202" s="21">
        <f t="shared" si="15"/>
      </c>
      <c r="L202" s="21">
        <f t="shared" si="16"/>
      </c>
      <c r="M202" s="9"/>
    </row>
    <row r="203" spans="1:13" ht="12.75">
      <c r="A203">
        <v>203</v>
      </c>
      <c r="B203" s="20"/>
      <c r="C203" s="20"/>
      <c r="D203" s="20"/>
      <c r="E203" s="20"/>
      <c r="F203" s="21">
        <f t="shared" si="14"/>
      </c>
      <c r="G203" s="20"/>
      <c r="H203" s="20"/>
      <c r="I203" s="20"/>
      <c r="J203" s="20"/>
      <c r="K203" s="21">
        <f t="shared" si="15"/>
      </c>
      <c r="L203" s="21">
        <f t="shared" si="16"/>
      </c>
      <c r="M203" s="9"/>
    </row>
    <row r="204" spans="1:13" ht="12.75">
      <c r="A204">
        <v>204</v>
      </c>
      <c r="B204" s="20"/>
      <c r="C204" s="20"/>
      <c r="D204" s="20"/>
      <c r="E204" s="20"/>
      <c r="F204" s="21">
        <f t="shared" si="14"/>
      </c>
      <c r="G204" s="20"/>
      <c r="H204" s="20"/>
      <c r="I204" s="20"/>
      <c r="J204" s="20"/>
      <c r="K204" s="21">
        <f t="shared" si="15"/>
      </c>
      <c r="L204" s="21">
        <f t="shared" si="16"/>
      </c>
      <c r="M204" s="9"/>
    </row>
    <row r="205" spans="1:13" ht="12.75">
      <c r="A205">
        <v>205</v>
      </c>
      <c r="B205" s="20"/>
      <c r="C205" s="20"/>
      <c r="D205" s="20"/>
      <c r="E205" s="20"/>
      <c r="F205" s="21">
        <f t="shared" si="14"/>
      </c>
      <c r="G205" s="20"/>
      <c r="H205" s="20"/>
      <c r="I205" s="20"/>
      <c r="J205" s="20"/>
      <c r="K205" s="21">
        <f t="shared" si="15"/>
      </c>
      <c r="L205" s="21">
        <f t="shared" si="16"/>
      </c>
      <c r="M205" s="9"/>
    </row>
    <row r="206" spans="1:13" ht="12.75">
      <c r="A206">
        <v>206</v>
      </c>
      <c r="B206" s="20"/>
      <c r="C206" s="20"/>
      <c r="D206" s="20"/>
      <c r="E206" s="20"/>
      <c r="F206" s="21">
        <f t="shared" si="14"/>
      </c>
      <c r="G206" s="20"/>
      <c r="H206" s="20"/>
      <c r="I206" s="20"/>
      <c r="J206" s="20"/>
      <c r="K206" s="21">
        <f t="shared" si="15"/>
      </c>
      <c r="L206" s="21">
        <f t="shared" si="16"/>
      </c>
      <c r="M206" s="9"/>
    </row>
    <row r="207" spans="1:13" ht="12.75">
      <c r="A207">
        <v>207</v>
      </c>
      <c r="B207" s="20"/>
      <c r="C207" s="20"/>
      <c r="D207" s="20"/>
      <c r="E207" s="20"/>
      <c r="F207" s="21">
        <f t="shared" si="14"/>
      </c>
      <c r="G207" s="20"/>
      <c r="H207" s="20"/>
      <c r="I207" s="20"/>
      <c r="J207" s="20"/>
      <c r="K207" s="21">
        <f t="shared" si="15"/>
      </c>
      <c r="L207" s="21">
        <f t="shared" si="16"/>
      </c>
      <c r="M207" s="9"/>
    </row>
    <row r="208" spans="1:13" ht="12.75">
      <c r="A208">
        <v>208</v>
      </c>
      <c r="B208" s="20"/>
      <c r="C208" s="20"/>
      <c r="D208" s="20"/>
      <c r="E208" s="20"/>
      <c r="F208" s="21">
        <f t="shared" si="14"/>
      </c>
      <c r="G208" s="20"/>
      <c r="H208" s="20"/>
      <c r="I208" s="20"/>
      <c r="J208" s="20"/>
      <c r="K208" s="21">
        <f t="shared" si="15"/>
      </c>
      <c r="L208" s="21">
        <f t="shared" si="16"/>
      </c>
      <c r="M208" s="9"/>
    </row>
    <row r="209" spans="1:13" ht="12.75">
      <c r="A209">
        <v>209</v>
      </c>
      <c r="B209" s="20"/>
      <c r="C209" s="20"/>
      <c r="D209" s="20"/>
      <c r="E209" s="20"/>
      <c r="F209" s="21">
        <f t="shared" si="14"/>
      </c>
      <c r="G209" s="20"/>
      <c r="H209" s="20"/>
      <c r="I209" s="20"/>
      <c r="J209" s="20"/>
      <c r="K209" s="21">
        <f t="shared" si="15"/>
      </c>
      <c r="L209" s="21">
        <f t="shared" si="16"/>
      </c>
      <c r="M209" s="9"/>
    </row>
    <row r="210" spans="1:13" ht="12.75">
      <c r="A210">
        <v>210</v>
      </c>
      <c r="B210" s="20"/>
      <c r="C210" s="20"/>
      <c r="D210" s="20"/>
      <c r="E210" s="20"/>
      <c r="F210" s="21">
        <f t="shared" si="14"/>
      </c>
      <c r="G210" s="20"/>
      <c r="H210" s="20"/>
      <c r="I210" s="20"/>
      <c r="J210" s="20"/>
      <c r="K210" s="21">
        <f t="shared" si="15"/>
      </c>
      <c r="L210" s="21">
        <f t="shared" si="16"/>
      </c>
      <c r="M210" s="9"/>
    </row>
    <row r="211" spans="1:13" ht="12.75">
      <c r="A211">
        <v>211</v>
      </c>
      <c r="B211" s="20"/>
      <c r="C211" s="20"/>
      <c r="D211" s="20"/>
      <c r="E211" s="20"/>
      <c r="F211" s="21">
        <f t="shared" si="14"/>
      </c>
      <c r="G211" s="20"/>
      <c r="H211" s="20"/>
      <c r="I211" s="20"/>
      <c r="J211" s="20"/>
      <c r="K211" s="21">
        <f t="shared" si="15"/>
      </c>
      <c r="L211" s="21">
        <f t="shared" si="16"/>
      </c>
      <c r="M211" s="9"/>
    </row>
    <row r="212" spans="1:13" ht="12.75">
      <c r="A212">
        <v>212</v>
      </c>
      <c r="B212" s="20"/>
      <c r="C212" s="20"/>
      <c r="D212" s="20"/>
      <c r="E212" s="20"/>
      <c r="F212" s="21">
        <f t="shared" si="14"/>
      </c>
      <c r="G212" s="20"/>
      <c r="H212" s="20"/>
      <c r="I212" s="20"/>
      <c r="J212" s="20"/>
      <c r="K212" s="21">
        <f t="shared" si="15"/>
      </c>
      <c r="L212" s="21">
        <f t="shared" si="16"/>
      </c>
      <c r="M212" s="9"/>
    </row>
    <row r="213" spans="1:13" ht="12.75">
      <c r="A213">
        <v>213</v>
      </c>
      <c r="B213" s="20"/>
      <c r="C213" s="20"/>
      <c r="D213" s="20"/>
      <c r="E213" s="20"/>
      <c r="F213" s="21">
        <f t="shared" si="14"/>
      </c>
      <c r="G213" s="20"/>
      <c r="H213" s="20"/>
      <c r="I213" s="20"/>
      <c r="J213" s="20"/>
      <c r="K213" s="21">
        <f t="shared" si="15"/>
      </c>
      <c r="L213" s="21">
        <f t="shared" si="16"/>
      </c>
      <c r="M213" s="9"/>
    </row>
    <row r="214" spans="1:13" ht="12.75">
      <c r="A214">
        <v>214</v>
      </c>
      <c r="B214" s="20"/>
      <c r="C214" s="20"/>
      <c r="D214" s="20"/>
      <c r="E214" s="20"/>
      <c r="F214" s="21">
        <f t="shared" si="14"/>
      </c>
      <c r="G214" s="20"/>
      <c r="H214" s="20"/>
      <c r="I214" s="20"/>
      <c r="J214" s="20"/>
      <c r="K214" s="21">
        <f t="shared" si="15"/>
      </c>
      <c r="L214" s="21">
        <f t="shared" si="16"/>
      </c>
      <c r="M214" s="9"/>
    </row>
    <row r="215" spans="1:13" ht="12.75">
      <c r="A215">
        <v>215</v>
      </c>
      <c r="B215" s="20"/>
      <c r="C215" s="20"/>
      <c r="D215" s="20"/>
      <c r="E215" s="20"/>
      <c r="F215" s="21">
        <f t="shared" si="14"/>
      </c>
      <c r="G215" s="20"/>
      <c r="H215" s="20"/>
      <c r="I215" s="20"/>
      <c r="J215" s="20"/>
      <c r="K215" s="21">
        <f t="shared" si="15"/>
      </c>
      <c r="L215" s="21">
        <f t="shared" si="16"/>
      </c>
      <c r="M215" s="9"/>
    </row>
    <row r="216" spans="1:13" ht="12.75">
      <c r="A216">
        <v>216</v>
      </c>
      <c r="B216" s="20"/>
      <c r="C216" s="20"/>
      <c r="D216" s="20"/>
      <c r="E216" s="20"/>
      <c r="F216" s="21">
        <f t="shared" si="14"/>
      </c>
      <c r="G216" s="20"/>
      <c r="H216" s="20"/>
      <c r="I216" s="20"/>
      <c r="J216" s="20"/>
      <c r="K216" s="21">
        <f t="shared" si="15"/>
      </c>
      <c r="L216" s="21">
        <f t="shared" si="16"/>
      </c>
      <c r="M216" s="9"/>
    </row>
    <row r="217" spans="1:13" ht="12.75">
      <c r="A217">
        <v>217</v>
      </c>
      <c r="B217" s="20"/>
      <c r="C217" s="20"/>
      <c r="D217" s="20"/>
      <c r="E217" s="20"/>
      <c r="F217" s="21">
        <f t="shared" si="14"/>
      </c>
      <c r="G217" s="20"/>
      <c r="H217" s="20"/>
      <c r="I217" s="20"/>
      <c r="J217" s="20"/>
      <c r="K217" s="21">
        <f t="shared" si="15"/>
      </c>
      <c r="L217" s="21">
        <f t="shared" si="16"/>
      </c>
      <c r="M217" s="9"/>
    </row>
    <row r="218" spans="1:13" ht="12.75">
      <c r="A218">
        <v>218</v>
      </c>
      <c r="B218" s="20"/>
      <c r="C218" s="20"/>
      <c r="D218" s="20"/>
      <c r="E218" s="20"/>
      <c r="F218" s="21">
        <f t="shared" si="14"/>
      </c>
      <c r="G218" s="20"/>
      <c r="H218" s="20"/>
      <c r="I218" s="20"/>
      <c r="J218" s="20"/>
      <c r="K218" s="21">
        <f t="shared" si="15"/>
      </c>
      <c r="L218" s="21">
        <f t="shared" si="16"/>
      </c>
      <c r="M218" s="9"/>
    </row>
    <row r="219" spans="1:13" ht="12.75">
      <c r="A219">
        <v>219</v>
      </c>
      <c r="B219" s="20"/>
      <c r="C219" s="20"/>
      <c r="D219" s="20"/>
      <c r="E219" s="20"/>
      <c r="F219" s="21">
        <f t="shared" si="14"/>
      </c>
      <c r="G219" s="20"/>
      <c r="H219" s="20"/>
      <c r="I219" s="20"/>
      <c r="J219" s="20"/>
      <c r="K219" s="21">
        <f t="shared" si="15"/>
      </c>
      <c r="L219" s="21">
        <f t="shared" si="16"/>
      </c>
      <c r="M219" s="9"/>
    </row>
    <row r="220" spans="1:13" ht="12.75">
      <c r="A220">
        <v>220</v>
      </c>
      <c r="B220" s="20"/>
      <c r="C220" s="20"/>
      <c r="D220" s="20"/>
      <c r="E220" s="20"/>
      <c r="F220" s="21">
        <f t="shared" si="14"/>
      </c>
      <c r="G220" s="20"/>
      <c r="H220" s="20"/>
      <c r="I220" s="20"/>
      <c r="J220" s="20"/>
      <c r="K220" s="21">
        <f t="shared" si="15"/>
      </c>
      <c r="L220" s="21">
        <f t="shared" si="16"/>
      </c>
      <c r="M220" s="9"/>
    </row>
    <row r="221" spans="1:13" ht="12.75">
      <c r="A221">
        <v>221</v>
      </c>
      <c r="B221" s="20"/>
      <c r="C221" s="20"/>
      <c r="D221" s="20"/>
      <c r="E221" s="20"/>
      <c r="F221" s="21">
        <f t="shared" si="14"/>
      </c>
      <c r="G221" s="20"/>
      <c r="H221" s="20"/>
      <c r="I221" s="20"/>
      <c r="J221" s="20"/>
      <c r="K221" s="21">
        <f t="shared" si="15"/>
      </c>
      <c r="L221" s="21">
        <f t="shared" si="16"/>
      </c>
      <c r="M221" s="9"/>
    </row>
    <row r="222" spans="1:13" ht="12.75">
      <c r="A222">
        <v>222</v>
      </c>
      <c r="B222" s="20"/>
      <c r="C222" s="20"/>
      <c r="D222" s="20"/>
      <c r="E222" s="20"/>
      <c r="F222" s="21">
        <f t="shared" si="14"/>
      </c>
      <c r="G222" s="20"/>
      <c r="H222" s="20"/>
      <c r="I222" s="20"/>
      <c r="J222" s="20"/>
      <c r="K222" s="21">
        <f t="shared" si="15"/>
      </c>
      <c r="L222" s="21">
        <f t="shared" si="16"/>
      </c>
      <c r="M222" s="9"/>
    </row>
    <row r="223" spans="1:13" ht="12.75">
      <c r="A223">
        <v>223</v>
      </c>
      <c r="B223" s="20"/>
      <c r="C223" s="20"/>
      <c r="D223" s="20"/>
      <c r="E223" s="20"/>
      <c r="F223" s="21">
        <f t="shared" si="14"/>
      </c>
      <c r="G223" s="20"/>
      <c r="H223" s="20"/>
      <c r="I223" s="20"/>
      <c r="J223" s="20"/>
      <c r="K223" s="21">
        <f t="shared" si="15"/>
      </c>
      <c r="L223" s="21">
        <f t="shared" si="16"/>
      </c>
      <c r="M223" s="9"/>
    </row>
    <row r="224" spans="1:13" ht="12.75">
      <c r="A224">
        <v>224</v>
      </c>
      <c r="B224" s="20"/>
      <c r="C224" s="20"/>
      <c r="D224" s="20"/>
      <c r="E224" s="20"/>
      <c r="F224" s="21">
        <f t="shared" si="14"/>
      </c>
      <c r="G224" s="20"/>
      <c r="H224" s="20"/>
      <c r="I224" s="20"/>
      <c r="J224" s="20"/>
      <c r="K224" s="21">
        <f t="shared" si="15"/>
      </c>
      <c r="L224" s="21">
        <f t="shared" si="16"/>
      </c>
      <c r="M224" s="9"/>
    </row>
    <row r="225" spans="1:13" ht="12.75">
      <c r="A225">
        <v>225</v>
      </c>
      <c r="B225" s="20"/>
      <c r="C225" s="20"/>
      <c r="D225" s="20"/>
      <c r="E225" s="20"/>
      <c r="F225" s="21">
        <f t="shared" si="14"/>
      </c>
      <c r="G225" s="20"/>
      <c r="H225" s="20"/>
      <c r="I225" s="20"/>
      <c r="J225" s="20"/>
      <c r="K225" s="21">
        <f t="shared" si="15"/>
      </c>
      <c r="L225" s="21">
        <f t="shared" si="16"/>
      </c>
      <c r="M225" s="9"/>
    </row>
    <row r="226" spans="1:13" ht="12.75">
      <c r="A226">
        <v>226</v>
      </c>
      <c r="B226" s="20"/>
      <c r="C226" s="20"/>
      <c r="D226" s="20"/>
      <c r="E226" s="20"/>
      <c r="F226" s="21">
        <f t="shared" si="14"/>
      </c>
      <c r="G226" s="20"/>
      <c r="H226" s="20"/>
      <c r="I226" s="20"/>
      <c r="J226" s="20"/>
      <c r="K226" s="21">
        <f t="shared" si="15"/>
      </c>
      <c r="L226" s="21">
        <f t="shared" si="16"/>
      </c>
      <c r="M226" s="9"/>
    </row>
    <row r="227" spans="1:13" ht="12.75">
      <c r="A227">
        <v>227</v>
      </c>
      <c r="B227" s="20"/>
      <c r="C227" s="20"/>
      <c r="D227" s="20"/>
      <c r="E227" s="20"/>
      <c r="F227" s="21">
        <f t="shared" si="14"/>
      </c>
      <c r="G227" s="20"/>
      <c r="H227" s="20"/>
      <c r="I227" s="20"/>
      <c r="J227" s="20"/>
      <c r="K227" s="21">
        <f t="shared" si="15"/>
      </c>
      <c r="L227" s="21">
        <f t="shared" si="16"/>
      </c>
      <c r="M227" s="9"/>
    </row>
    <row r="228" spans="1:13" ht="12.75">
      <c r="A228">
        <v>228</v>
      </c>
      <c r="B228" s="20"/>
      <c r="C228" s="20"/>
      <c r="D228" s="20"/>
      <c r="E228" s="20"/>
      <c r="F228" s="21">
        <f t="shared" si="14"/>
      </c>
      <c r="G228" s="20"/>
      <c r="H228" s="20"/>
      <c r="I228" s="20"/>
      <c r="J228" s="20"/>
      <c r="K228" s="21">
        <f t="shared" si="15"/>
      </c>
      <c r="L228" s="21">
        <f t="shared" si="16"/>
      </c>
      <c r="M228" s="9"/>
    </row>
    <row r="229" spans="1:13" ht="12.75">
      <c r="A229">
        <v>229</v>
      </c>
      <c r="B229" s="20"/>
      <c r="C229" s="20"/>
      <c r="D229" s="20"/>
      <c r="E229" s="20"/>
      <c r="F229" s="21">
        <f t="shared" si="14"/>
      </c>
      <c r="G229" s="20"/>
      <c r="H229" s="20"/>
      <c r="I229" s="20"/>
      <c r="J229" s="20"/>
      <c r="K229" s="21">
        <f t="shared" si="15"/>
      </c>
      <c r="L229" s="21">
        <f t="shared" si="16"/>
      </c>
      <c r="M229" s="9"/>
    </row>
    <row r="230" spans="1:13" ht="12.75">
      <c r="A230">
        <v>230</v>
      </c>
      <c r="B230" s="20"/>
      <c r="C230" s="20"/>
      <c r="D230" s="20"/>
      <c r="E230" s="20"/>
      <c r="F230" s="21">
        <f t="shared" si="14"/>
      </c>
      <c r="G230" s="20"/>
      <c r="H230" s="20"/>
      <c r="I230" s="20"/>
      <c r="J230" s="20"/>
      <c r="K230" s="21">
        <f t="shared" si="15"/>
      </c>
      <c r="L230" s="21">
        <f t="shared" si="16"/>
      </c>
      <c r="M230" s="9"/>
    </row>
    <row r="231" spans="1:13" ht="12.75">
      <c r="A231">
        <v>231</v>
      </c>
      <c r="B231" s="20"/>
      <c r="C231" s="20"/>
      <c r="D231" s="20"/>
      <c r="E231" s="20"/>
      <c r="F231" s="21">
        <f t="shared" si="14"/>
      </c>
      <c r="G231" s="20"/>
      <c r="H231" s="20"/>
      <c r="I231" s="20"/>
      <c r="J231" s="20"/>
      <c r="K231" s="21">
        <f t="shared" si="15"/>
      </c>
      <c r="L231" s="21">
        <f t="shared" si="16"/>
      </c>
      <c r="M231" s="9"/>
    </row>
    <row r="232" spans="1:13" ht="12.75">
      <c r="A232">
        <v>232</v>
      </c>
      <c r="B232" s="20"/>
      <c r="C232" s="20"/>
      <c r="D232" s="20"/>
      <c r="E232" s="20"/>
      <c r="F232" s="21">
        <f t="shared" si="14"/>
      </c>
      <c r="G232" s="20"/>
      <c r="H232" s="20"/>
      <c r="I232" s="20"/>
      <c r="J232" s="20"/>
      <c r="K232" s="21">
        <f t="shared" si="15"/>
      </c>
      <c r="L232" s="21">
        <f t="shared" si="16"/>
      </c>
      <c r="M232" s="9"/>
    </row>
    <row r="233" spans="1:13" ht="12.75">
      <c r="A233">
        <v>233</v>
      </c>
      <c r="B233" s="20"/>
      <c r="C233" s="20"/>
      <c r="D233" s="20"/>
      <c r="E233" s="20"/>
      <c r="F233" s="21">
        <f t="shared" si="14"/>
      </c>
      <c r="G233" s="20"/>
      <c r="H233" s="20"/>
      <c r="I233" s="20"/>
      <c r="J233" s="20"/>
      <c r="K233" s="21">
        <f t="shared" si="15"/>
      </c>
      <c r="L233" s="21">
        <f t="shared" si="16"/>
      </c>
      <c r="M233" s="9"/>
    </row>
    <row r="234" spans="1:13" ht="12.75">
      <c r="A234">
        <v>234</v>
      </c>
      <c r="B234" s="20"/>
      <c r="C234" s="20"/>
      <c r="D234" s="20"/>
      <c r="E234" s="20"/>
      <c r="F234" s="21">
        <f t="shared" si="14"/>
      </c>
      <c r="G234" s="20"/>
      <c r="H234" s="20"/>
      <c r="I234" s="20"/>
      <c r="J234" s="20"/>
      <c r="K234" s="21">
        <f t="shared" si="15"/>
      </c>
      <c r="L234" s="21">
        <f t="shared" si="16"/>
      </c>
      <c r="M234" s="9"/>
    </row>
    <row r="235" spans="1:13" ht="12.75">
      <c r="A235">
        <v>235</v>
      </c>
      <c r="B235" s="20"/>
      <c r="C235" s="20"/>
      <c r="D235" s="20"/>
      <c r="E235" s="20"/>
      <c r="F235" s="21">
        <f t="shared" si="14"/>
      </c>
      <c r="G235" s="20"/>
      <c r="H235" s="20"/>
      <c r="I235" s="20"/>
      <c r="J235" s="20"/>
      <c r="K235" s="21">
        <f t="shared" si="15"/>
      </c>
      <c r="L235" s="21">
        <f t="shared" si="16"/>
      </c>
      <c r="M235" s="9"/>
    </row>
    <row r="236" spans="1:13" ht="12.75">
      <c r="A236">
        <v>236</v>
      </c>
      <c r="B236" s="20"/>
      <c r="C236" s="20"/>
      <c r="D236" s="20"/>
      <c r="E236" s="20"/>
      <c r="F236" s="21">
        <f t="shared" si="14"/>
      </c>
      <c r="G236" s="20"/>
      <c r="H236" s="20"/>
      <c r="I236" s="20"/>
      <c r="J236" s="20"/>
      <c r="K236" s="21">
        <f t="shared" si="15"/>
      </c>
      <c r="L236" s="21">
        <f t="shared" si="16"/>
      </c>
      <c r="M236" s="9"/>
    </row>
    <row r="237" spans="1:13" ht="12.75">
      <c r="A237">
        <v>237</v>
      </c>
      <c r="B237" s="20"/>
      <c r="C237" s="20"/>
      <c r="D237" s="20"/>
      <c r="E237" s="20"/>
      <c r="F237" s="21">
        <f t="shared" si="14"/>
      </c>
      <c r="G237" s="20"/>
      <c r="H237" s="20"/>
      <c r="I237" s="20"/>
      <c r="J237" s="20"/>
      <c r="K237" s="21">
        <f t="shared" si="15"/>
      </c>
      <c r="L237" s="21">
        <f t="shared" si="16"/>
      </c>
      <c r="M237" s="9"/>
    </row>
    <row r="238" spans="1:13" ht="12.75">
      <c r="A238">
        <v>238</v>
      </c>
      <c r="B238" s="20"/>
      <c r="C238" s="20"/>
      <c r="D238" s="20"/>
      <c r="E238" s="20"/>
      <c r="F238" s="21">
        <f t="shared" si="14"/>
      </c>
      <c r="G238" s="20"/>
      <c r="H238" s="20"/>
      <c r="I238" s="20"/>
      <c r="J238" s="20"/>
      <c r="K238" s="21">
        <f t="shared" si="15"/>
      </c>
      <c r="L238" s="21">
        <f t="shared" si="16"/>
      </c>
      <c r="M238" s="9"/>
    </row>
    <row r="239" spans="1:13" ht="12.75">
      <c r="A239">
        <v>239</v>
      </c>
      <c r="B239" s="20"/>
      <c r="C239" s="20"/>
      <c r="D239" s="20"/>
      <c r="E239" s="20"/>
      <c r="F239" s="21">
        <f t="shared" si="14"/>
      </c>
      <c r="G239" s="20"/>
      <c r="H239" s="20"/>
      <c r="I239" s="20"/>
      <c r="J239" s="20"/>
      <c r="K239" s="21">
        <f t="shared" si="15"/>
      </c>
      <c r="L239" s="21">
        <f t="shared" si="16"/>
      </c>
      <c r="M239" s="9"/>
    </row>
    <row r="240" spans="1:13" ht="12.75">
      <c r="A240">
        <v>240</v>
      </c>
      <c r="B240" s="20"/>
      <c r="C240" s="20"/>
      <c r="D240" s="20"/>
      <c r="E240" s="20"/>
      <c r="F240" s="21">
        <f t="shared" si="14"/>
      </c>
      <c r="G240" s="20"/>
      <c r="H240" s="20"/>
      <c r="I240" s="20"/>
      <c r="J240" s="20"/>
      <c r="K240" s="21">
        <f t="shared" si="15"/>
      </c>
      <c r="L240" s="21">
        <f t="shared" si="16"/>
      </c>
      <c r="M240" s="9"/>
    </row>
    <row r="241" spans="1:13" ht="12.75">
      <c r="A241">
        <v>241</v>
      </c>
      <c r="B241" s="20"/>
      <c r="C241" s="20"/>
      <c r="D241" s="20"/>
      <c r="E241" s="20"/>
      <c r="F241" s="21">
        <f t="shared" si="14"/>
      </c>
      <c r="G241" s="20"/>
      <c r="H241" s="20"/>
      <c r="I241" s="20"/>
      <c r="J241" s="20"/>
      <c r="K241" s="21">
        <f t="shared" si="15"/>
      </c>
      <c r="L241" s="21">
        <f t="shared" si="16"/>
      </c>
      <c r="M241" s="9"/>
    </row>
    <row r="242" spans="1:13" ht="12.75">
      <c r="A242">
        <v>242</v>
      </c>
      <c r="B242" s="20"/>
      <c r="C242" s="20"/>
      <c r="D242" s="20"/>
      <c r="E242" s="20"/>
      <c r="F242" s="21">
        <f t="shared" si="14"/>
      </c>
      <c r="G242" s="20"/>
      <c r="H242" s="20"/>
      <c r="I242" s="20"/>
      <c r="J242" s="20"/>
      <c r="K242" s="21">
        <f t="shared" si="15"/>
      </c>
      <c r="L242" s="21">
        <f t="shared" si="16"/>
      </c>
      <c r="M242" s="9"/>
    </row>
    <row r="243" spans="1:13" ht="12.75">
      <c r="A243">
        <v>243</v>
      </c>
      <c r="B243" s="20"/>
      <c r="C243" s="20"/>
      <c r="D243" s="20"/>
      <c r="E243" s="20"/>
      <c r="F243" s="21">
        <f t="shared" si="14"/>
      </c>
      <c r="G243" s="20"/>
      <c r="H243" s="20"/>
      <c r="I243" s="20"/>
      <c r="J243" s="20"/>
      <c r="K243" s="21">
        <f t="shared" si="15"/>
      </c>
      <c r="L243" s="21">
        <f t="shared" si="16"/>
      </c>
      <c r="M243" s="9"/>
    </row>
    <row r="244" spans="1:13" ht="12.75">
      <c r="A244">
        <v>244</v>
      </c>
      <c r="B244" s="20"/>
      <c r="C244" s="20"/>
      <c r="D244" s="20"/>
      <c r="E244" s="20"/>
      <c r="F244" s="21">
        <f t="shared" si="14"/>
      </c>
      <c r="G244" s="20"/>
      <c r="H244" s="20"/>
      <c r="I244" s="20"/>
      <c r="J244" s="20"/>
      <c r="K244" s="21">
        <f t="shared" si="15"/>
      </c>
      <c r="L244" s="21">
        <f t="shared" si="16"/>
      </c>
      <c r="M244" s="9"/>
    </row>
    <row r="245" spans="1:13" ht="12.75">
      <c r="A245">
        <v>245</v>
      </c>
      <c r="B245" s="20"/>
      <c r="C245" s="20"/>
      <c r="D245" s="20"/>
      <c r="E245" s="20"/>
      <c r="F245" s="21">
        <f t="shared" si="14"/>
      </c>
      <c r="G245" s="20"/>
      <c r="H245" s="20"/>
      <c r="I245" s="20"/>
      <c r="J245" s="20"/>
      <c r="K245" s="21">
        <f t="shared" si="15"/>
      </c>
      <c r="L245" s="21">
        <f t="shared" si="16"/>
      </c>
      <c r="M245" s="9"/>
    </row>
    <row r="246" spans="1:13" ht="12.75">
      <c r="A246">
        <v>246</v>
      </c>
      <c r="B246" s="20"/>
      <c r="C246" s="20"/>
      <c r="D246" s="20"/>
      <c r="E246" s="20"/>
      <c r="F246" s="21">
        <f t="shared" si="14"/>
      </c>
      <c r="G246" s="20"/>
      <c r="H246" s="20"/>
      <c r="I246" s="20"/>
      <c r="J246" s="20"/>
      <c r="K246" s="21">
        <f t="shared" si="15"/>
      </c>
      <c r="L246" s="21">
        <f t="shared" si="16"/>
      </c>
      <c r="M246" s="9"/>
    </row>
    <row r="247" spans="1:13" ht="12.75">
      <c r="A247">
        <v>247</v>
      </c>
      <c r="B247" s="20"/>
      <c r="C247" s="20"/>
      <c r="D247" s="20"/>
      <c r="E247" s="20"/>
      <c r="F247" s="21">
        <f t="shared" si="14"/>
      </c>
      <c r="G247" s="20"/>
      <c r="H247" s="20"/>
      <c r="I247" s="20"/>
      <c r="J247" s="20"/>
      <c r="K247" s="21">
        <f t="shared" si="15"/>
      </c>
      <c r="L247" s="21">
        <f t="shared" si="16"/>
      </c>
      <c r="M247" s="9"/>
    </row>
    <row r="248" spans="1:13" ht="12.75">
      <c r="A248">
        <v>248</v>
      </c>
      <c r="B248" s="20"/>
      <c r="C248" s="20"/>
      <c r="D248" s="20"/>
      <c r="E248" s="20"/>
      <c r="F248" s="21">
        <f t="shared" si="14"/>
      </c>
      <c r="G248" s="20"/>
      <c r="H248" s="20"/>
      <c r="I248" s="20"/>
      <c r="J248" s="20"/>
      <c r="K248" s="21">
        <f t="shared" si="15"/>
      </c>
      <c r="L248" s="21">
        <f t="shared" si="16"/>
      </c>
      <c r="M248" s="9"/>
    </row>
    <row r="249" spans="1:13" ht="12.75">
      <c r="A249">
        <v>249</v>
      </c>
      <c r="B249" s="20"/>
      <c r="C249" s="20"/>
      <c r="D249" s="20"/>
      <c r="E249" s="20"/>
      <c r="F249" s="21">
        <f t="shared" si="14"/>
      </c>
      <c r="G249" s="20"/>
      <c r="H249" s="20"/>
      <c r="I249" s="20"/>
      <c r="J249" s="20"/>
      <c r="K249" s="21">
        <f t="shared" si="15"/>
      </c>
      <c r="L249" s="21">
        <f t="shared" si="16"/>
      </c>
      <c r="M249" s="9"/>
    </row>
    <row r="250" spans="1:13" ht="12.75">
      <c r="A250">
        <v>250</v>
      </c>
      <c r="B250" s="20"/>
      <c r="C250" s="20"/>
      <c r="D250" s="20"/>
      <c r="E250" s="20"/>
      <c r="F250" s="21">
        <f t="shared" si="14"/>
      </c>
      <c r="G250" s="20"/>
      <c r="H250" s="20"/>
      <c r="I250" s="20"/>
      <c r="J250" s="20"/>
      <c r="K250" s="21">
        <f t="shared" si="15"/>
      </c>
      <c r="L250" s="21">
        <f t="shared" si="16"/>
      </c>
      <c r="M250" s="9"/>
    </row>
    <row r="251" spans="1:13" ht="12.75">
      <c r="A251">
        <v>251</v>
      </c>
      <c r="B251" s="20"/>
      <c r="C251" s="20"/>
      <c r="D251" s="20"/>
      <c r="E251" s="20"/>
      <c r="F251" s="21">
        <f t="shared" si="14"/>
      </c>
      <c r="G251" s="20"/>
      <c r="H251" s="20"/>
      <c r="I251" s="20"/>
      <c r="J251" s="20"/>
      <c r="K251" s="21">
        <f t="shared" si="15"/>
      </c>
      <c r="L251" s="21">
        <f t="shared" si="16"/>
      </c>
      <c r="M251" s="9"/>
    </row>
    <row r="252" spans="1:13" ht="12.75">
      <c r="A252">
        <v>252</v>
      </c>
      <c r="B252" s="20"/>
      <c r="C252" s="20"/>
      <c r="D252" s="20"/>
      <c r="E252" s="20"/>
      <c r="F252" s="21">
        <f t="shared" si="14"/>
      </c>
      <c r="G252" s="20"/>
      <c r="H252" s="20"/>
      <c r="I252" s="20"/>
      <c r="J252" s="20"/>
      <c r="K252" s="21">
        <f t="shared" si="15"/>
      </c>
      <c r="L252" s="21">
        <f t="shared" si="16"/>
      </c>
      <c r="M252" s="9"/>
    </row>
    <row r="253" spans="1:13" ht="12.75">
      <c r="A253">
        <v>253</v>
      </c>
      <c r="B253" s="20"/>
      <c r="C253" s="20"/>
      <c r="D253" s="20"/>
      <c r="E253" s="20"/>
      <c r="F253" s="21">
        <f t="shared" si="14"/>
      </c>
      <c r="G253" s="20"/>
      <c r="H253" s="20"/>
      <c r="I253" s="20"/>
      <c r="J253" s="20"/>
      <c r="K253" s="21">
        <f t="shared" si="15"/>
      </c>
      <c r="L253" s="21">
        <f t="shared" si="16"/>
      </c>
      <c r="M253" s="9"/>
    </row>
    <row r="254" spans="1:13" ht="12.75">
      <c r="A254">
        <v>254</v>
      </c>
      <c r="M254" s="9"/>
    </row>
    <row r="255" spans="1:13" ht="12.75">
      <c r="A255">
        <v>255</v>
      </c>
      <c r="B255" s="75" t="s">
        <v>57</v>
      </c>
      <c r="C255" s="76">
        <f>COUNTA(C$4:C$253)</f>
        <v>1</v>
      </c>
      <c r="D255" s="77" t="s">
        <v>58</v>
      </c>
      <c r="E255" s="77"/>
      <c r="F255" s="78" t="s">
        <v>59</v>
      </c>
      <c r="G255" s="79"/>
      <c r="H255" s="79" t="s">
        <v>60</v>
      </c>
      <c r="I255" s="79"/>
      <c r="J255" s="79"/>
      <c r="K255" s="80" t="s">
        <v>61</v>
      </c>
      <c r="L255" s="81" t="s">
        <v>62</v>
      </c>
      <c r="M255" s="9"/>
    </row>
    <row r="256" spans="1:20" ht="12.75">
      <c r="A256">
        <v>256</v>
      </c>
      <c r="B256" s="83" t="s">
        <v>63</v>
      </c>
      <c r="C256" s="84"/>
      <c r="D256" s="85">
        <f aca="true" t="shared" si="17" ref="D256:L256">SUM(D4:D253)/$C255</f>
        <v>0</v>
      </c>
      <c r="E256" s="85">
        <f t="shared" si="17"/>
        <v>0</v>
      </c>
      <c r="F256" s="85">
        <f t="shared" si="17"/>
        <v>0</v>
      </c>
      <c r="G256" s="85">
        <f t="shared" si="17"/>
        <v>0</v>
      </c>
      <c r="H256" s="85">
        <f t="shared" si="17"/>
        <v>0</v>
      </c>
      <c r="I256" s="85">
        <f t="shared" si="17"/>
        <v>0</v>
      </c>
      <c r="J256" s="85">
        <f t="shared" si="17"/>
        <v>0</v>
      </c>
      <c r="K256" s="85">
        <f t="shared" si="17"/>
        <v>0</v>
      </c>
      <c r="L256" s="85">
        <f t="shared" si="17"/>
        <v>0</v>
      </c>
      <c r="M256" s="9"/>
      <c r="N256" s="86"/>
      <c r="O256" s="86"/>
      <c r="Q256" s="86"/>
      <c r="R256" s="86"/>
      <c r="S256" s="86"/>
      <c r="T256" s="86"/>
    </row>
    <row r="257" spans="1:20" ht="12.75">
      <c r="A257">
        <v>257</v>
      </c>
      <c r="B257" s="87" t="s">
        <v>64</v>
      </c>
      <c r="C257" s="87"/>
      <c r="D257" s="88">
        <f>SUM(D4:D253)/(25*$C255)</f>
        <v>0</v>
      </c>
      <c r="E257" s="88">
        <f>SUM(E4:E253)/(25*$C255)</f>
        <v>0</v>
      </c>
      <c r="F257" s="88">
        <f>SUM(F4:F253)/(50*$C255)</f>
        <v>0</v>
      </c>
      <c r="G257" s="88">
        <f>SUM(G4:G253)/(15*$C255)</f>
        <v>0</v>
      </c>
      <c r="H257" s="88">
        <f>SUM(H4:H253)/(12*$C255)</f>
        <v>0</v>
      </c>
      <c r="I257" s="88">
        <f>SUM(I4:I253)/(15*$C255)</f>
        <v>0</v>
      </c>
      <c r="J257" s="88">
        <f>SUM(J4:J253)/(8*$C255)</f>
        <v>0</v>
      </c>
      <c r="K257" s="88">
        <f>SUM(K4:K253)/(50*$C255)</f>
        <v>0</v>
      </c>
      <c r="L257" s="88">
        <f>SUM(L4:L253)/(100*$C255)</f>
        <v>0</v>
      </c>
      <c r="M257" s="9"/>
      <c r="N257" s="82"/>
      <c r="O257" s="82"/>
      <c r="Q257" s="82"/>
      <c r="R257" s="82"/>
      <c r="S257" s="82"/>
      <c r="T257" s="82"/>
    </row>
    <row r="258" spans="1:20" ht="12.75">
      <c r="A258" s="82"/>
      <c r="B258" s="82"/>
      <c r="C258" s="89"/>
      <c r="D258" s="82"/>
      <c r="E258" s="82"/>
      <c r="F258" s="82"/>
      <c r="G258" s="82"/>
      <c r="H258" s="82"/>
      <c r="I258" s="82"/>
      <c r="J258" s="82"/>
      <c r="K258" s="82"/>
      <c r="L258" s="82"/>
      <c r="M258" s="9"/>
      <c r="N258" s="82"/>
      <c r="O258" s="82"/>
      <c r="Q258" s="82"/>
      <c r="R258" s="82"/>
      <c r="S258" s="82"/>
      <c r="T258" s="82"/>
    </row>
    <row r="259" spans="1:20" ht="12.7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9"/>
      <c r="N259" s="82"/>
      <c r="O259" s="82"/>
      <c r="Q259" s="82"/>
      <c r="R259" s="82"/>
      <c r="S259" s="82"/>
      <c r="T259" s="82"/>
    </row>
    <row r="260" spans="1:20" ht="12.7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9"/>
      <c r="N260" s="82"/>
      <c r="O260" s="82"/>
      <c r="Q260" s="82"/>
      <c r="R260" s="82"/>
      <c r="S260" s="82"/>
      <c r="T260" s="82"/>
    </row>
    <row r="261" spans="1:20" ht="12.7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9"/>
      <c r="N261" s="82"/>
      <c r="O261" s="82"/>
      <c r="Q261" s="82"/>
      <c r="R261" s="82"/>
      <c r="S261" s="82"/>
      <c r="T261" s="82"/>
    </row>
    <row r="262" spans="1:20" ht="12.7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9"/>
      <c r="N262" s="82"/>
      <c r="O262" s="82"/>
      <c r="Q262" s="82"/>
      <c r="R262" s="82"/>
      <c r="S262" s="82"/>
      <c r="T262" s="82"/>
    </row>
    <row r="263" spans="1:20" ht="12.7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9"/>
      <c r="N263" s="82"/>
      <c r="O263" s="82"/>
      <c r="Q263" s="82"/>
      <c r="R263" s="82"/>
      <c r="S263" s="82"/>
      <c r="T263" s="82"/>
    </row>
    <row r="264" spans="1:20" ht="12.7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9"/>
      <c r="N264" s="82"/>
      <c r="O264" s="82"/>
      <c r="Q264" s="82"/>
      <c r="R264" s="82"/>
      <c r="S264" s="82"/>
      <c r="T264" s="82"/>
    </row>
    <row r="265" spans="1:23" ht="12.7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9"/>
      <c r="N265" s="82"/>
      <c r="O265" s="82"/>
      <c r="P265" s="82"/>
      <c r="Q265" s="82"/>
      <c r="R265" s="82"/>
      <c r="S265" s="82"/>
      <c r="T265" s="82"/>
      <c r="U265" s="82"/>
      <c r="W265" s="82"/>
    </row>
    <row r="266" spans="1:23" ht="12.7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9"/>
      <c r="N266" s="82"/>
      <c r="O266" s="82"/>
      <c r="P266" s="82"/>
      <c r="Q266" s="82"/>
      <c r="R266" s="82"/>
      <c r="S266" s="82"/>
      <c r="T266" s="82"/>
      <c r="U266" s="82"/>
      <c r="W266" s="82"/>
    </row>
    <row r="267" spans="1:23" ht="12.7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9"/>
      <c r="N267" s="82"/>
      <c r="O267" s="82"/>
      <c r="P267" s="82"/>
      <c r="Q267" s="82"/>
      <c r="R267" s="82"/>
      <c r="S267" s="82"/>
      <c r="T267" s="82"/>
      <c r="U267" s="82"/>
      <c r="W267" s="82"/>
    </row>
    <row r="268" spans="1:23" ht="12.7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9"/>
      <c r="N268" s="82"/>
      <c r="O268" s="82"/>
      <c r="P268" s="82"/>
      <c r="Q268" s="82"/>
      <c r="R268" s="82"/>
      <c r="S268" s="82"/>
      <c r="T268" s="82"/>
      <c r="U268" s="82"/>
      <c r="W268" s="82"/>
    </row>
    <row r="269" spans="1:23" ht="12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9"/>
      <c r="N269" s="82"/>
      <c r="O269" s="82"/>
      <c r="P269" s="82"/>
      <c r="Q269" s="82"/>
      <c r="R269" s="82"/>
      <c r="S269" s="82"/>
      <c r="T269" s="82"/>
      <c r="U269" s="82"/>
      <c r="W269" s="82"/>
    </row>
    <row r="270" spans="1:23" ht="12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9"/>
      <c r="N270" s="82"/>
      <c r="O270" s="82"/>
      <c r="P270" s="82"/>
      <c r="Q270" s="82"/>
      <c r="R270" s="82"/>
      <c r="S270" s="82"/>
      <c r="T270" s="82"/>
      <c r="U270" s="82"/>
      <c r="W270" s="82"/>
    </row>
    <row r="271" spans="1:23" ht="12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9"/>
      <c r="N271" s="82"/>
      <c r="O271" s="82"/>
      <c r="P271" s="82"/>
      <c r="Q271" s="82"/>
      <c r="R271" s="82"/>
      <c r="S271" s="82"/>
      <c r="T271" s="82"/>
      <c r="U271" s="82"/>
      <c r="W271" s="82"/>
    </row>
    <row r="272" spans="1:23" ht="12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9"/>
      <c r="N272" s="82"/>
      <c r="O272" s="82"/>
      <c r="P272" s="82"/>
      <c r="Q272" s="82"/>
      <c r="R272" s="82"/>
      <c r="S272" s="82"/>
      <c r="T272" s="82"/>
      <c r="U272" s="82"/>
      <c r="W272" s="82"/>
    </row>
    <row r="273" spans="1:23" ht="12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9"/>
      <c r="N273" s="82"/>
      <c r="O273" s="82"/>
      <c r="P273" s="82"/>
      <c r="Q273" s="82"/>
      <c r="R273" s="82"/>
      <c r="S273" s="82"/>
      <c r="T273" s="82"/>
      <c r="U273" s="82"/>
      <c r="W273" s="82"/>
    </row>
    <row r="274" spans="1:23" ht="12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9"/>
      <c r="N274" s="82"/>
      <c r="O274" s="82"/>
      <c r="P274" s="82"/>
      <c r="Q274" s="82"/>
      <c r="R274" s="82"/>
      <c r="S274" s="82"/>
      <c r="T274" s="82"/>
      <c r="U274" s="82"/>
      <c r="W274" s="82"/>
    </row>
    <row r="275" spans="1:23" ht="12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9"/>
      <c r="N275" s="82"/>
      <c r="O275" s="82"/>
      <c r="P275" s="82"/>
      <c r="Q275" s="82"/>
      <c r="R275" s="82"/>
      <c r="S275" s="82"/>
      <c r="T275" s="82"/>
      <c r="U275" s="82"/>
      <c r="W275" s="82"/>
    </row>
    <row r="276" spans="1:23" ht="12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9"/>
      <c r="N276" s="82"/>
      <c r="O276" s="82"/>
      <c r="P276" s="82"/>
      <c r="Q276" s="82"/>
      <c r="R276" s="82"/>
      <c r="S276" s="82"/>
      <c r="T276" s="82"/>
      <c r="U276" s="82"/>
      <c r="W276" s="82"/>
    </row>
    <row r="277" ht="12.75">
      <c r="M277" s="9"/>
    </row>
    <row r="278" ht="12.75">
      <c r="M278" s="9"/>
    </row>
    <row r="279" ht="12.75">
      <c r="M279" s="9"/>
    </row>
    <row r="280" ht="12.75">
      <c r="M280" s="9"/>
    </row>
    <row r="281" ht="12.75">
      <c r="M281" s="9"/>
    </row>
    <row r="282" ht="12.75">
      <c r="M282" s="9"/>
    </row>
    <row r="283" ht="12.75">
      <c r="M283" s="9"/>
    </row>
    <row r="284" ht="12.75">
      <c r="M284" s="9"/>
    </row>
    <row r="285" ht="12.75">
      <c r="M285" s="9"/>
    </row>
    <row r="286" ht="12.75">
      <c r="M286" s="9"/>
    </row>
    <row r="287" ht="12.75">
      <c r="M287" s="9"/>
    </row>
    <row r="288" ht="12.75">
      <c r="M288" s="9"/>
    </row>
    <row r="289" ht="12.75">
      <c r="M289" s="9"/>
    </row>
    <row r="290" ht="12.75">
      <c r="M290" s="9"/>
    </row>
    <row r="291" ht="12.75">
      <c r="M291" s="9"/>
    </row>
    <row r="292" ht="12.75">
      <c r="M292" s="9"/>
    </row>
    <row r="293" ht="12.75">
      <c r="M293" s="9"/>
    </row>
    <row r="294" ht="12.75">
      <c r="M294" s="9"/>
    </row>
    <row r="295" ht="12.75">
      <c r="M295" s="9"/>
    </row>
    <row r="296" ht="12.75">
      <c r="M296" s="9"/>
    </row>
    <row r="297" ht="12.75">
      <c r="M297" s="9"/>
    </row>
    <row r="298" ht="12.75">
      <c r="M298" s="9"/>
    </row>
    <row r="299" ht="12.75">
      <c r="M299" s="9"/>
    </row>
    <row r="300" ht="12.75">
      <c r="M300" s="9"/>
    </row>
    <row r="301" ht="12.75">
      <c r="M301" s="9"/>
    </row>
    <row r="302" ht="12.75">
      <c r="M302" s="9"/>
    </row>
    <row r="303" ht="12.75">
      <c r="M303" s="9"/>
    </row>
    <row r="304" ht="12.75">
      <c r="M304" s="9"/>
    </row>
    <row r="305" ht="12.75">
      <c r="M305" s="9"/>
    </row>
    <row r="306" ht="12.75">
      <c r="M306" s="9"/>
    </row>
    <row r="307" ht="12.75">
      <c r="M307" s="9"/>
    </row>
    <row r="308" ht="12.75">
      <c r="M308" s="9"/>
    </row>
    <row r="309" ht="12.75">
      <c r="M309" s="9"/>
    </row>
    <row r="310" ht="12.75">
      <c r="M310" s="9"/>
    </row>
    <row r="311" ht="12.75">
      <c r="M311" s="9"/>
    </row>
    <row r="312" ht="12.75">
      <c r="M312" s="9"/>
    </row>
    <row r="313" ht="12.75">
      <c r="M313" s="9"/>
    </row>
    <row r="314" ht="12.75">
      <c r="M314" s="9"/>
    </row>
    <row r="315" ht="12.75">
      <c r="M315" s="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2">
      <selection activeCell="G211" sqref="G2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2" sqref="B12"/>
    </sheetView>
  </sheetViews>
  <sheetFormatPr defaultColWidth="9.00390625" defaultRowHeight="12.75"/>
  <cols>
    <col min="1" max="1" width="4.625" style="0" customWidth="1"/>
    <col min="2" max="2" width="88.00390625" style="0" customWidth="1"/>
  </cols>
  <sheetData>
    <row r="1" spans="1:2" ht="12.75">
      <c r="A1" s="90" t="s">
        <v>114</v>
      </c>
      <c r="B1" s="90" t="s">
        <v>148</v>
      </c>
    </row>
    <row r="2" spans="1:2" ht="38.25">
      <c r="A2" s="20">
        <v>1</v>
      </c>
      <c r="B2" s="91" t="s">
        <v>115</v>
      </c>
    </row>
    <row r="3" spans="1:2" ht="25.5" customHeight="1">
      <c r="A3" s="20">
        <v>2</v>
      </c>
      <c r="B3" s="91" t="s">
        <v>203</v>
      </c>
    </row>
    <row r="4" spans="1:2" ht="39.75" customHeight="1">
      <c r="A4" s="20">
        <v>3</v>
      </c>
      <c r="B4" s="91" t="s">
        <v>123</v>
      </c>
    </row>
    <row r="5" spans="1:2" ht="25.5">
      <c r="A5" s="20"/>
      <c r="B5" s="91" t="s">
        <v>120</v>
      </c>
    </row>
    <row r="6" spans="1:2" ht="12.75">
      <c r="A6" s="20">
        <v>4</v>
      </c>
      <c r="B6" s="91" t="s">
        <v>119</v>
      </c>
    </row>
    <row r="7" spans="1:2" ht="25.5">
      <c r="A7" s="20"/>
      <c r="B7" s="92" t="s">
        <v>121</v>
      </c>
    </row>
    <row r="8" spans="1:2" ht="38.25">
      <c r="A8" s="20"/>
      <c r="B8" s="92" t="s">
        <v>124</v>
      </c>
    </row>
    <row r="9" spans="1:2" ht="77.25" customHeight="1">
      <c r="A9" s="20">
        <v>5</v>
      </c>
      <c r="B9" s="92" t="s">
        <v>146</v>
      </c>
    </row>
    <row r="10" spans="1:2" ht="76.5">
      <c r="A10" s="20">
        <v>6</v>
      </c>
      <c r="B10" s="92" t="s">
        <v>147</v>
      </c>
    </row>
    <row r="11" spans="1:2" ht="25.5">
      <c r="A11" s="20">
        <v>7</v>
      </c>
      <c r="B11" s="92" t="s">
        <v>122</v>
      </c>
    </row>
    <row r="12" spans="1:2" ht="24" customHeight="1">
      <c r="A12" s="20">
        <v>8</v>
      </c>
      <c r="B12" s="116" t="s">
        <v>116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04"/>
  <sheetViews>
    <sheetView workbookViewId="0" topLeftCell="A31">
      <selection activeCell="L43" sqref="L43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125" style="0" customWidth="1"/>
    <col min="5" max="5" width="9.375" style="0" customWidth="1"/>
    <col min="6" max="6" width="8.375" style="0" customWidth="1"/>
    <col min="7" max="7" width="10.75390625" style="0" customWidth="1"/>
    <col min="8" max="8" width="12.00390625" style="0" customWidth="1"/>
    <col min="9" max="9" width="11.87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104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2.375" style="0" customWidth="1"/>
    <col min="19" max="19" width="11.7539062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1.625" style="0" customWidth="1"/>
    <col min="27" max="27" width="8.875" style="0" customWidth="1"/>
    <col min="28" max="28" width="8.37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2.00390625" style="0" customWidth="1"/>
    <col min="36" max="36" width="8.625" style="0" customWidth="1"/>
    <col min="37" max="37" width="8.375" style="0" customWidth="1"/>
    <col min="40" max="40" width="7.875" style="0" customWidth="1"/>
    <col min="41" max="41" width="7.375" style="0" customWidth="1"/>
    <col min="42" max="42" width="10.75390625" style="0" customWidth="1"/>
    <col min="44" max="44" width="8.375" style="0" customWidth="1"/>
    <col min="45" max="45" width="8.00390625" style="0" customWidth="1"/>
  </cols>
  <sheetData>
    <row r="1" spans="1:40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s="104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</row>
    <row r="2" spans="1:47" ht="12.75">
      <c r="A2">
        <v>2</v>
      </c>
      <c r="B2" t="s">
        <v>117</v>
      </c>
      <c r="D2" s="1" t="s">
        <v>69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/>
      <c r="Y2" s="5" t="s">
        <v>3</v>
      </c>
      <c r="Z2" s="5"/>
      <c r="AA2" s="5"/>
      <c r="AB2" s="5"/>
      <c r="AC2" s="11"/>
      <c r="AD2" s="12"/>
      <c r="AE2" s="12"/>
      <c r="AF2" s="12"/>
      <c r="AG2" s="10"/>
      <c r="AH2" s="5" t="s">
        <v>4</v>
      </c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</row>
    <row r="3" spans="1:47" ht="67.5">
      <c r="A3">
        <v>3</v>
      </c>
      <c r="B3" s="13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6" t="s">
        <v>14</v>
      </c>
      <c r="L3" s="17" t="s">
        <v>15</v>
      </c>
      <c r="M3" s="105" t="s">
        <v>16</v>
      </c>
      <c r="N3" s="14" t="s">
        <v>7</v>
      </c>
      <c r="O3" s="14" t="s">
        <v>8</v>
      </c>
      <c r="P3" s="15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6" t="s">
        <v>14</v>
      </c>
      <c r="V3" s="17" t="s">
        <v>15</v>
      </c>
      <c r="W3" s="19"/>
      <c r="X3" s="103" t="s">
        <v>17</v>
      </c>
      <c r="Y3" s="103" t="s">
        <v>18</v>
      </c>
      <c r="Z3" s="103" t="s">
        <v>19</v>
      </c>
      <c r="AA3" s="103" t="s">
        <v>20</v>
      </c>
      <c r="AB3" s="103" t="s">
        <v>21</v>
      </c>
      <c r="AC3" s="103" t="s">
        <v>22</v>
      </c>
      <c r="AD3" s="12"/>
      <c r="AE3" s="12"/>
      <c r="AF3" s="12"/>
      <c r="AG3" s="103" t="s">
        <v>17</v>
      </c>
      <c r="AH3" s="103" t="s">
        <v>18</v>
      </c>
      <c r="AI3" s="103" t="s">
        <v>19</v>
      </c>
      <c r="AJ3" s="103" t="s">
        <v>20</v>
      </c>
      <c r="AK3" s="103" t="s">
        <v>21</v>
      </c>
      <c r="AL3" s="103" t="s">
        <v>22</v>
      </c>
      <c r="AM3" s="12"/>
      <c r="AN3" s="12"/>
      <c r="AO3" s="93" t="s">
        <v>17</v>
      </c>
      <c r="AP3" s="93" t="s">
        <v>18</v>
      </c>
      <c r="AQ3" s="93" t="s">
        <v>19</v>
      </c>
      <c r="AR3" s="93" t="s">
        <v>20</v>
      </c>
      <c r="AS3" s="93" t="s">
        <v>21</v>
      </c>
      <c r="AT3" s="93" t="s">
        <v>22</v>
      </c>
      <c r="AU3" s="12"/>
    </row>
    <row r="4" spans="1:47" ht="12.75">
      <c r="A4">
        <v>4</v>
      </c>
      <c r="B4" s="20"/>
      <c r="C4" s="20" t="s">
        <v>23</v>
      </c>
      <c r="D4" s="20">
        <v>10</v>
      </c>
      <c r="E4" s="20">
        <v>10</v>
      </c>
      <c r="F4" s="21">
        <f aca="true" t="shared" si="0" ref="F4:F43">IF(ISBLANK($C4),"",SUM(D4:E4))</f>
        <v>20</v>
      </c>
      <c r="G4" s="20"/>
      <c r="H4" s="20"/>
      <c r="I4" s="20"/>
      <c r="J4" s="20"/>
      <c r="K4" s="21">
        <f aca="true" t="shared" si="1" ref="K4:K43">IF(ISBLANK($C4),"",SUM(G4:J4))</f>
        <v>0</v>
      </c>
      <c r="L4" s="21">
        <f aca="true" t="shared" si="2" ref="L4:L43">IF(ISBLANK($C4),"",F4+K4)</f>
        <v>20</v>
      </c>
      <c r="M4" s="104">
        <v>0</v>
      </c>
      <c r="N4">
        <f aca="true" t="shared" si="3" ref="N4:N13">COUNTIF(D$4:D$43,$M4)</f>
        <v>0</v>
      </c>
      <c r="O4">
        <f aca="true" t="shared" si="4" ref="O4:O13">COUNTIF(E$4:E$43,$M4)</f>
        <v>0</v>
      </c>
      <c r="P4">
        <f aca="true" t="shared" si="5" ref="P4:P13">COUNTIF(F$4:F$43,$M4)</f>
        <v>0</v>
      </c>
      <c r="Q4">
        <f aca="true" t="shared" si="6" ref="Q4:Q13">COUNTIF(G$4:G$43,$M4)</f>
        <v>0</v>
      </c>
      <c r="R4">
        <f aca="true" t="shared" si="7" ref="R4:R13">COUNTIF(H$4:H$43,$M4)</f>
        <v>0</v>
      </c>
      <c r="S4">
        <f aca="true" t="shared" si="8" ref="S4:S13">COUNTIF(I$4:I$43,$M4)</f>
        <v>0</v>
      </c>
      <c r="T4">
        <f aca="true" t="shared" si="9" ref="T4:T12">COUNTIF(J$4:J$43,$M4)</f>
        <v>0</v>
      </c>
      <c r="U4">
        <f aca="true" t="shared" si="10" ref="U4:U13">COUNTIF(K$4:K$43,$M4)</f>
        <v>1</v>
      </c>
      <c r="V4">
        <f aca="true" t="shared" si="11" ref="V4:V13">COUNTIF(L$4:L$43,$M4)</f>
        <v>0</v>
      </c>
      <c r="X4" s="23">
        <v>1</v>
      </c>
      <c r="Y4" s="23" t="s">
        <v>24</v>
      </c>
      <c r="Z4" s="24" t="s">
        <v>25</v>
      </c>
      <c r="AA4" s="25">
        <f>SUM(P4:P16)</f>
        <v>0</v>
      </c>
      <c r="AB4" s="26">
        <f>SUM(P4:P16)*100/$C$45</f>
        <v>0</v>
      </c>
      <c r="AC4" s="25">
        <v>4</v>
      </c>
      <c r="AD4" s="27" t="s">
        <v>26</v>
      </c>
      <c r="AE4" s="28"/>
      <c r="AF4" s="12"/>
      <c r="AG4" s="29">
        <v>1</v>
      </c>
      <c r="AH4" s="29" t="s">
        <v>24</v>
      </c>
      <c r="AI4" s="30" t="s">
        <v>27</v>
      </c>
      <c r="AJ4" s="31">
        <f>SUM(U4:U14)</f>
        <v>1</v>
      </c>
      <c r="AK4" s="32">
        <f>SUM(U4:U14)*100/$C$45</f>
        <v>100</v>
      </c>
      <c r="AL4" s="31">
        <v>4</v>
      </c>
      <c r="AM4" s="33" t="s">
        <v>26</v>
      </c>
      <c r="AN4" s="102"/>
      <c r="AO4" s="23">
        <v>1</v>
      </c>
      <c r="AP4" s="23" t="s">
        <v>24</v>
      </c>
      <c r="AQ4" s="24" t="s">
        <v>130</v>
      </c>
      <c r="AR4" s="25">
        <f>SUM(V4:V30)</f>
        <v>1</v>
      </c>
      <c r="AS4" s="94">
        <f>SUM(V4:V30)*100/$C$45</f>
        <v>100</v>
      </c>
      <c r="AT4" s="25">
        <v>4</v>
      </c>
      <c r="AU4" s="27" t="s">
        <v>26</v>
      </c>
    </row>
    <row r="5" spans="1:47" ht="12.75">
      <c r="A5">
        <v>5</v>
      </c>
      <c r="B5" s="20"/>
      <c r="C5" s="20"/>
      <c r="D5" s="20"/>
      <c r="E5" s="20"/>
      <c r="F5" s="21">
        <f t="shared" si="0"/>
      </c>
      <c r="G5" s="20"/>
      <c r="H5" s="20"/>
      <c r="I5" s="20"/>
      <c r="J5" s="20"/>
      <c r="K5" s="21">
        <f t="shared" si="1"/>
      </c>
      <c r="L5" s="21">
        <f t="shared" si="2"/>
      </c>
      <c r="M5" s="104">
        <v>1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0</v>
      </c>
      <c r="V5">
        <f t="shared" si="11"/>
        <v>0</v>
      </c>
      <c r="X5" s="23">
        <v>2</v>
      </c>
      <c r="Y5" s="23" t="s">
        <v>28</v>
      </c>
      <c r="Z5" s="24" t="s">
        <v>29</v>
      </c>
      <c r="AA5" s="25">
        <f>SUM(P17:P21)</f>
        <v>0</v>
      </c>
      <c r="AB5" s="26">
        <f>SUM(P17:P21)*100/$C$45</f>
        <v>0</v>
      </c>
      <c r="AC5" s="25">
        <v>7</v>
      </c>
      <c r="AD5" s="34" t="s">
        <v>30</v>
      </c>
      <c r="AE5" s="28"/>
      <c r="AF5" s="12"/>
      <c r="AG5" s="29">
        <v>2</v>
      </c>
      <c r="AH5" s="29" t="s">
        <v>28</v>
      </c>
      <c r="AI5" s="30" t="s">
        <v>31</v>
      </c>
      <c r="AJ5" s="31">
        <f>SUM(U15:U17)</f>
        <v>0</v>
      </c>
      <c r="AK5" s="32">
        <f>SUM(U15:U17)*100/$C$45</f>
        <v>0</v>
      </c>
      <c r="AL5" s="31">
        <v>7</v>
      </c>
      <c r="AM5" s="35" t="s">
        <v>30</v>
      </c>
      <c r="AN5" s="102"/>
      <c r="AO5" s="23">
        <v>2</v>
      </c>
      <c r="AP5" s="23" t="s">
        <v>28</v>
      </c>
      <c r="AQ5" s="24" t="s">
        <v>131</v>
      </c>
      <c r="AR5" s="25">
        <f>SUM(V31:V38)</f>
        <v>0</v>
      </c>
      <c r="AS5" s="94">
        <f>SUM(V31:V38)*100/$C$45</f>
        <v>0</v>
      </c>
      <c r="AT5" s="25">
        <v>7</v>
      </c>
      <c r="AU5" s="34" t="s">
        <v>30</v>
      </c>
    </row>
    <row r="6" spans="1:47" ht="12.75">
      <c r="A6">
        <v>6</v>
      </c>
      <c r="B6" s="20"/>
      <c r="C6" s="20"/>
      <c r="D6" s="20"/>
      <c r="E6" s="20"/>
      <c r="F6" s="21">
        <f t="shared" si="0"/>
      </c>
      <c r="G6" s="20"/>
      <c r="H6" s="20"/>
      <c r="I6" s="20"/>
      <c r="J6" s="20"/>
      <c r="K6" s="21">
        <f t="shared" si="1"/>
      </c>
      <c r="L6" s="21">
        <f t="shared" si="2"/>
      </c>
      <c r="M6" s="104">
        <v>2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0</v>
      </c>
      <c r="V6">
        <f t="shared" si="11"/>
        <v>0</v>
      </c>
      <c r="X6" s="23">
        <v>3</v>
      </c>
      <c r="Y6" s="23" t="s">
        <v>32</v>
      </c>
      <c r="Z6" s="24" t="s">
        <v>33</v>
      </c>
      <c r="AA6" s="25">
        <f>SUM(P22:P27)</f>
        <v>1</v>
      </c>
      <c r="AB6" s="26">
        <f>SUM(P18:P27)*100/$C$45</f>
        <v>100</v>
      </c>
      <c r="AC6" s="25">
        <v>12</v>
      </c>
      <c r="AD6" s="36" t="s">
        <v>34</v>
      </c>
      <c r="AE6" s="28"/>
      <c r="AF6" s="12"/>
      <c r="AG6" s="29">
        <v>3</v>
      </c>
      <c r="AH6" s="29" t="s">
        <v>32</v>
      </c>
      <c r="AI6" s="30" t="s">
        <v>35</v>
      </c>
      <c r="AJ6" s="31">
        <f>SUM(U18:U20)</f>
        <v>0</v>
      </c>
      <c r="AK6" s="32">
        <f>SUM(U18:U20)*100/$C$45</f>
        <v>0</v>
      </c>
      <c r="AL6" s="31">
        <v>12</v>
      </c>
      <c r="AM6" s="37" t="s">
        <v>34</v>
      </c>
      <c r="AN6" s="102"/>
      <c r="AO6" s="23">
        <v>3</v>
      </c>
      <c r="AP6" s="23" t="s">
        <v>32</v>
      </c>
      <c r="AQ6" s="24" t="s">
        <v>132</v>
      </c>
      <c r="AR6" s="25">
        <f>SUM(V39:V47)</f>
        <v>0</v>
      </c>
      <c r="AS6" s="94">
        <f>SUM(V39:V47)*100/$C$45</f>
        <v>0</v>
      </c>
      <c r="AT6" s="25">
        <v>12</v>
      </c>
      <c r="AU6" s="36" t="s">
        <v>34</v>
      </c>
    </row>
    <row r="7" spans="1:47" ht="12.75">
      <c r="A7">
        <v>7</v>
      </c>
      <c r="B7" s="20"/>
      <c r="C7" s="20"/>
      <c r="D7" s="20"/>
      <c r="E7" s="20"/>
      <c r="F7" s="21">
        <f t="shared" si="0"/>
      </c>
      <c r="G7" s="20"/>
      <c r="H7" s="20"/>
      <c r="I7" s="20"/>
      <c r="J7" s="20"/>
      <c r="K7" s="21">
        <f t="shared" si="1"/>
      </c>
      <c r="L7" s="21">
        <f t="shared" si="2"/>
      </c>
      <c r="M7" s="104">
        <v>3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>
        <f t="shared" si="8"/>
        <v>0</v>
      </c>
      <c r="T7">
        <f t="shared" si="9"/>
        <v>0</v>
      </c>
      <c r="U7">
        <f t="shared" si="10"/>
        <v>0</v>
      </c>
      <c r="V7">
        <f t="shared" si="11"/>
        <v>0</v>
      </c>
      <c r="X7" s="38">
        <v>4</v>
      </c>
      <c r="Y7" s="38" t="s">
        <v>36</v>
      </c>
      <c r="Z7" s="39" t="s">
        <v>37</v>
      </c>
      <c r="AA7" s="40">
        <f>SUM(P28:P33)</f>
        <v>0</v>
      </c>
      <c r="AB7" s="41">
        <f>SUM(P28:P33)*100/$C$45</f>
        <v>0</v>
      </c>
      <c r="AC7" s="40">
        <v>17</v>
      </c>
      <c r="AD7" s="42" t="s">
        <v>38</v>
      </c>
      <c r="AE7" s="43"/>
      <c r="AF7" s="12"/>
      <c r="AG7" s="44">
        <v>4</v>
      </c>
      <c r="AH7" s="44" t="s">
        <v>36</v>
      </c>
      <c r="AI7" s="45" t="s">
        <v>39</v>
      </c>
      <c r="AJ7" s="46">
        <f>SUM(U21:U24)</f>
        <v>0</v>
      </c>
      <c r="AK7" s="47">
        <f>SUM(U21:U24)*100/$C$45</f>
        <v>0</v>
      </c>
      <c r="AL7" s="46">
        <v>17</v>
      </c>
      <c r="AM7" s="48" t="s">
        <v>38</v>
      </c>
      <c r="AN7" s="102"/>
      <c r="AO7" s="29">
        <v>4</v>
      </c>
      <c r="AP7" s="29" t="s">
        <v>36</v>
      </c>
      <c r="AQ7" s="30" t="s">
        <v>133</v>
      </c>
      <c r="AR7" s="31">
        <f>SUM(V48:V57)</f>
        <v>0</v>
      </c>
      <c r="AS7" s="32">
        <f>SUM(V48:V57)*100/$C$45</f>
        <v>0</v>
      </c>
      <c r="AT7" s="31">
        <v>17</v>
      </c>
      <c r="AU7" s="33" t="s">
        <v>38</v>
      </c>
    </row>
    <row r="8" spans="1:47" ht="12.75">
      <c r="A8">
        <v>8</v>
      </c>
      <c r="B8" s="20"/>
      <c r="C8" s="20"/>
      <c r="D8" s="20"/>
      <c r="E8" s="20"/>
      <c r="F8" s="21">
        <f t="shared" si="0"/>
      </c>
      <c r="G8" s="20"/>
      <c r="H8" s="20"/>
      <c r="I8" s="20"/>
      <c r="J8" s="20"/>
      <c r="K8" s="21">
        <f t="shared" si="1"/>
      </c>
      <c r="L8" s="21">
        <f t="shared" si="2"/>
      </c>
      <c r="M8" s="104">
        <v>4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  <v>0</v>
      </c>
      <c r="V8">
        <f t="shared" si="11"/>
        <v>0</v>
      </c>
      <c r="X8" s="38">
        <v>5</v>
      </c>
      <c r="Y8" s="38" t="s">
        <v>40</v>
      </c>
      <c r="Z8" s="39" t="s">
        <v>41</v>
      </c>
      <c r="AA8" s="40">
        <f>SUM(P34:P39)</f>
        <v>0</v>
      </c>
      <c r="AB8" s="41">
        <f>SUM(P34:P39)*100/$C$45</f>
        <v>0</v>
      </c>
      <c r="AC8" s="40">
        <v>20</v>
      </c>
      <c r="AD8" s="49" t="s">
        <v>42</v>
      </c>
      <c r="AE8" s="43"/>
      <c r="AF8" s="12"/>
      <c r="AG8" s="44">
        <v>5</v>
      </c>
      <c r="AH8" s="44" t="s">
        <v>40</v>
      </c>
      <c r="AI8" s="45" t="s">
        <v>43</v>
      </c>
      <c r="AJ8" s="46">
        <f>SUM(U25:U30)</f>
        <v>0</v>
      </c>
      <c r="AK8" s="47">
        <f>SUM(U25:U30)*100/$C$45</f>
        <v>0</v>
      </c>
      <c r="AL8" s="46">
        <v>20</v>
      </c>
      <c r="AM8" s="50" t="s">
        <v>42</v>
      </c>
      <c r="AN8" s="102"/>
      <c r="AO8" s="29">
        <v>5</v>
      </c>
      <c r="AP8" s="29" t="s">
        <v>40</v>
      </c>
      <c r="AQ8" s="30" t="s">
        <v>134</v>
      </c>
      <c r="AR8" s="31">
        <f>SUM(V58:V67)</f>
        <v>0</v>
      </c>
      <c r="AS8" s="32">
        <f>SUM(V58:V67)*100/$C$45</f>
        <v>0</v>
      </c>
      <c r="AT8" s="31">
        <v>20</v>
      </c>
      <c r="AU8" s="35" t="s">
        <v>42</v>
      </c>
    </row>
    <row r="9" spans="1:47" ht="12.75">
      <c r="A9">
        <v>9</v>
      </c>
      <c r="B9" s="20"/>
      <c r="C9" s="20"/>
      <c r="D9" s="20"/>
      <c r="E9" s="20"/>
      <c r="F9" s="21">
        <f t="shared" si="0"/>
      </c>
      <c r="G9" s="20"/>
      <c r="H9" s="20"/>
      <c r="I9" s="20"/>
      <c r="J9" s="20"/>
      <c r="K9" s="21">
        <f t="shared" si="1"/>
      </c>
      <c r="L9" s="21">
        <f t="shared" si="2"/>
      </c>
      <c r="M9" s="104">
        <v>5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0</v>
      </c>
      <c r="V9">
        <f t="shared" si="11"/>
        <v>0</v>
      </c>
      <c r="X9" s="38">
        <v>6</v>
      </c>
      <c r="Y9" s="38" t="s">
        <v>44</v>
      </c>
      <c r="Z9" s="39" t="s">
        <v>45</v>
      </c>
      <c r="AA9" s="40">
        <f>SUM(P40:P43)</f>
        <v>0</v>
      </c>
      <c r="AB9" s="41">
        <f>SUM(P40:P43)*100/$C$45</f>
        <v>0</v>
      </c>
      <c r="AC9" s="40">
        <v>17</v>
      </c>
      <c r="AD9" s="51" t="s">
        <v>46</v>
      </c>
      <c r="AE9" s="43"/>
      <c r="AF9" s="12"/>
      <c r="AG9" s="44">
        <v>6</v>
      </c>
      <c r="AH9" s="44" t="s">
        <v>44</v>
      </c>
      <c r="AI9" s="45" t="s">
        <v>47</v>
      </c>
      <c r="AJ9" s="46">
        <f>SUM(U31:U37)</f>
        <v>0</v>
      </c>
      <c r="AK9" s="47">
        <f>SUM(U31:U37)*100/$C$45</f>
        <v>0</v>
      </c>
      <c r="AL9" s="46">
        <v>17</v>
      </c>
      <c r="AM9" s="52" t="s">
        <v>46</v>
      </c>
      <c r="AN9" s="102"/>
      <c r="AO9" s="29">
        <v>6</v>
      </c>
      <c r="AP9" s="29" t="s">
        <v>44</v>
      </c>
      <c r="AQ9" s="30" t="s">
        <v>135</v>
      </c>
      <c r="AR9" s="31">
        <f>SUM(V68:V77)</f>
        <v>0</v>
      </c>
      <c r="AS9" s="32">
        <f>SUM(V68:V77)*100/$C$45</f>
        <v>0</v>
      </c>
      <c r="AT9" s="31">
        <v>17</v>
      </c>
      <c r="AU9" s="37" t="s">
        <v>46</v>
      </c>
    </row>
    <row r="10" spans="1:47" ht="12.75">
      <c r="A10">
        <v>10</v>
      </c>
      <c r="B10" s="20"/>
      <c r="C10" s="20"/>
      <c r="D10" s="20"/>
      <c r="E10" s="20"/>
      <c r="F10" s="21">
        <f t="shared" si="0"/>
      </c>
      <c r="G10" s="20"/>
      <c r="H10" s="20"/>
      <c r="I10" s="20"/>
      <c r="J10" s="20"/>
      <c r="K10" s="21">
        <f t="shared" si="1"/>
      </c>
      <c r="L10" s="21">
        <f t="shared" si="2"/>
      </c>
      <c r="M10" s="104">
        <v>6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X10" s="53">
        <v>7</v>
      </c>
      <c r="Y10" s="53" t="s">
        <v>48</v>
      </c>
      <c r="Z10" s="54" t="s">
        <v>49</v>
      </c>
      <c r="AA10" s="55">
        <f>SUM(P44:P46)</f>
        <v>0</v>
      </c>
      <c r="AB10" s="56">
        <f>SUM(P44:P46)*100/$C$45</f>
        <v>0</v>
      </c>
      <c r="AC10" s="55">
        <v>12</v>
      </c>
      <c r="AD10" s="57" t="s">
        <v>38</v>
      </c>
      <c r="AE10" s="58"/>
      <c r="AF10" s="12"/>
      <c r="AG10" s="59">
        <v>7</v>
      </c>
      <c r="AH10" s="59" t="s">
        <v>48</v>
      </c>
      <c r="AI10" s="60" t="s">
        <v>50</v>
      </c>
      <c r="AJ10" s="61">
        <f>SUM(U38:U44)</f>
        <v>0</v>
      </c>
      <c r="AK10" s="62">
        <f>SUM(U38:U44)*100/$C$45</f>
        <v>0</v>
      </c>
      <c r="AL10" s="61">
        <v>12</v>
      </c>
      <c r="AM10" s="63" t="s">
        <v>38</v>
      </c>
      <c r="AN10" s="102"/>
      <c r="AO10" s="95">
        <v>7</v>
      </c>
      <c r="AP10" s="95" t="s">
        <v>48</v>
      </c>
      <c r="AQ10" s="96" t="s">
        <v>136</v>
      </c>
      <c r="AR10" s="97">
        <f>SUM(V78:V86)</f>
        <v>0</v>
      </c>
      <c r="AS10" s="98">
        <f>SUM(V78:V86)*100/$C$45</f>
        <v>0</v>
      </c>
      <c r="AT10" s="97">
        <v>12</v>
      </c>
      <c r="AU10" s="99" t="s">
        <v>38</v>
      </c>
    </row>
    <row r="11" spans="1:47" ht="12.75">
      <c r="A11">
        <v>11</v>
      </c>
      <c r="B11" s="20"/>
      <c r="C11" s="20"/>
      <c r="D11" s="20"/>
      <c r="E11" s="20"/>
      <c r="F11" s="21">
        <f t="shared" si="0"/>
      </c>
      <c r="G11" s="20"/>
      <c r="H11" s="20"/>
      <c r="I11" s="20"/>
      <c r="J11" s="20"/>
      <c r="K11" s="21">
        <f t="shared" si="1"/>
      </c>
      <c r="L11" s="21">
        <f t="shared" si="2"/>
      </c>
      <c r="M11" s="104">
        <v>7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11"/>
        <v>0</v>
      </c>
      <c r="X11" s="53">
        <v>8</v>
      </c>
      <c r="Y11" s="53" t="s">
        <v>51</v>
      </c>
      <c r="Z11" s="54" t="s">
        <v>52</v>
      </c>
      <c r="AA11" s="55">
        <f>SUM(P47:P49)</f>
        <v>0</v>
      </c>
      <c r="AB11" s="56">
        <f>SUM(P47:P49)*100/$C$45</f>
        <v>0</v>
      </c>
      <c r="AC11" s="55">
        <v>7</v>
      </c>
      <c r="AD11" s="64" t="s">
        <v>53</v>
      </c>
      <c r="AE11" s="58"/>
      <c r="AF11" s="12"/>
      <c r="AG11" s="59">
        <v>8</v>
      </c>
      <c r="AH11" s="59" t="s">
        <v>51</v>
      </c>
      <c r="AI11" s="60" t="s">
        <v>54</v>
      </c>
      <c r="AJ11" s="61">
        <f>SUM(U45:U49)</f>
        <v>0</v>
      </c>
      <c r="AK11" s="62">
        <f>SUM(U45:U49)*100/$C$45</f>
        <v>0</v>
      </c>
      <c r="AL11" s="61">
        <v>7</v>
      </c>
      <c r="AM11" s="65" t="s">
        <v>53</v>
      </c>
      <c r="AN11" s="102"/>
      <c r="AO11" s="95">
        <v>8</v>
      </c>
      <c r="AP11" s="95" t="s">
        <v>51</v>
      </c>
      <c r="AQ11" s="96" t="s">
        <v>137</v>
      </c>
      <c r="AR11" s="97">
        <f>SUM(V87:V93)</f>
        <v>0</v>
      </c>
      <c r="AS11" s="98">
        <f>SUM(V87:V93)*100/$C$45</f>
        <v>0</v>
      </c>
      <c r="AT11" s="97">
        <v>7</v>
      </c>
      <c r="AU11" s="100" t="s">
        <v>53</v>
      </c>
    </row>
    <row r="12" spans="1:47" ht="12.75">
      <c r="A12">
        <v>12</v>
      </c>
      <c r="B12" s="20"/>
      <c r="C12" s="20"/>
      <c r="D12" s="20"/>
      <c r="E12" s="20"/>
      <c r="F12" s="21">
        <f t="shared" si="0"/>
      </c>
      <c r="G12" s="20"/>
      <c r="H12" s="20"/>
      <c r="I12" s="20"/>
      <c r="J12" s="20"/>
      <c r="K12" s="21">
        <f t="shared" si="1"/>
      </c>
      <c r="L12" s="21">
        <f t="shared" si="2"/>
      </c>
      <c r="M12" s="104">
        <v>8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X12" s="53">
        <v>9</v>
      </c>
      <c r="Y12" s="53" t="s">
        <v>55</v>
      </c>
      <c r="Z12" s="54" t="s">
        <v>56</v>
      </c>
      <c r="AA12" s="55">
        <f>SUM(P50:P54)</f>
        <v>0</v>
      </c>
      <c r="AB12" s="56">
        <f>SUM(P50:P54)*100/$C$45</f>
        <v>0</v>
      </c>
      <c r="AC12" s="55">
        <v>4</v>
      </c>
      <c r="AD12" s="66" t="s">
        <v>46</v>
      </c>
      <c r="AE12" s="58"/>
      <c r="AF12" s="12"/>
      <c r="AG12" s="59">
        <v>9</v>
      </c>
      <c r="AH12" s="59" t="s">
        <v>55</v>
      </c>
      <c r="AI12" s="60" t="s">
        <v>56</v>
      </c>
      <c r="AJ12" s="61">
        <f>SUM(U50:U54)</f>
        <v>0</v>
      </c>
      <c r="AK12" s="62">
        <f>SUM(U50:U54)*100/$C$45</f>
        <v>0</v>
      </c>
      <c r="AL12" s="61">
        <v>4</v>
      </c>
      <c r="AM12" s="67" t="s">
        <v>46</v>
      </c>
      <c r="AN12" s="102"/>
      <c r="AO12" s="95">
        <v>9</v>
      </c>
      <c r="AP12" s="95" t="s">
        <v>55</v>
      </c>
      <c r="AQ12" s="96" t="s">
        <v>138</v>
      </c>
      <c r="AR12" s="97">
        <f>SUM(V94:V104)</f>
        <v>0</v>
      </c>
      <c r="AS12" s="98">
        <f>SUM(V94:V104)*100/$C$45</f>
        <v>0</v>
      </c>
      <c r="AT12" s="97">
        <v>4</v>
      </c>
      <c r="AU12" s="101" t="s">
        <v>46</v>
      </c>
    </row>
    <row r="13" spans="1:28" ht="12.75">
      <c r="A13">
        <v>13</v>
      </c>
      <c r="B13" s="20"/>
      <c r="C13" s="20"/>
      <c r="D13" s="20"/>
      <c r="E13" s="20"/>
      <c r="F13" s="21">
        <f t="shared" si="0"/>
      </c>
      <c r="G13" s="20"/>
      <c r="H13" s="20"/>
      <c r="I13" s="20"/>
      <c r="J13" s="20"/>
      <c r="K13" s="21">
        <f t="shared" si="1"/>
      </c>
      <c r="L13" s="21">
        <f t="shared" si="2"/>
      </c>
      <c r="M13" s="104">
        <v>9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U13">
        <f t="shared" si="10"/>
        <v>0</v>
      </c>
      <c r="V13">
        <f t="shared" si="11"/>
        <v>0</v>
      </c>
      <c r="AB13" s="68"/>
    </row>
    <row r="14" spans="1:22" ht="12.75">
      <c r="A14">
        <v>14</v>
      </c>
      <c r="B14" s="20"/>
      <c r="C14" s="20"/>
      <c r="D14" s="20"/>
      <c r="E14" s="20"/>
      <c r="F14" s="21">
        <f t="shared" si="0"/>
      </c>
      <c r="G14" s="20"/>
      <c r="H14" s="20"/>
      <c r="I14" s="20"/>
      <c r="J14" s="20"/>
      <c r="K14" s="21">
        <f t="shared" si="1"/>
      </c>
      <c r="L14" s="21">
        <f t="shared" si="2"/>
      </c>
      <c r="M14" s="104">
        <v>10</v>
      </c>
      <c r="N14">
        <f aca="true" t="shared" si="12" ref="N14:S16">COUNTIF(D$4:D$43,$M14)</f>
        <v>1</v>
      </c>
      <c r="O14">
        <f t="shared" si="12"/>
        <v>1</v>
      </c>
      <c r="P14">
        <f t="shared" si="12"/>
        <v>0</v>
      </c>
      <c r="Q14">
        <f t="shared" si="12"/>
        <v>0</v>
      </c>
      <c r="R14">
        <f t="shared" si="12"/>
        <v>0</v>
      </c>
      <c r="S14">
        <f t="shared" si="12"/>
        <v>0</v>
      </c>
      <c r="U14">
        <f aca="true" t="shared" si="13" ref="U14:U54">COUNTIF(K$4:K$43,$M14)</f>
        <v>0</v>
      </c>
      <c r="V14">
        <f aca="true" t="shared" si="14" ref="V14:V54">COUNTIF(L$4:L$43,$M14)</f>
        <v>0</v>
      </c>
    </row>
    <row r="15" spans="1:22" ht="12.75">
      <c r="A15">
        <v>15</v>
      </c>
      <c r="B15" s="20"/>
      <c r="C15" s="20"/>
      <c r="D15" s="20"/>
      <c r="E15" s="20"/>
      <c r="F15" s="21">
        <f t="shared" si="0"/>
      </c>
      <c r="G15" s="20"/>
      <c r="H15" s="20"/>
      <c r="I15" s="20"/>
      <c r="J15" s="20"/>
      <c r="K15" s="21">
        <f t="shared" si="1"/>
      </c>
      <c r="L15" s="21">
        <f t="shared" si="2"/>
      </c>
      <c r="M15" s="104">
        <v>11</v>
      </c>
      <c r="N15">
        <f t="shared" si="12"/>
        <v>0</v>
      </c>
      <c r="O15">
        <f t="shared" si="12"/>
        <v>0</v>
      </c>
      <c r="P15">
        <f t="shared" si="12"/>
        <v>0</v>
      </c>
      <c r="Q15">
        <f t="shared" si="12"/>
        <v>0</v>
      </c>
      <c r="R15">
        <f t="shared" si="12"/>
        <v>0</v>
      </c>
      <c r="S15">
        <f t="shared" si="12"/>
        <v>0</v>
      </c>
      <c r="U15">
        <f t="shared" si="13"/>
        <v>0</v>
      </c>
      <c r="V15">
        <f t="shared" si="14"/>
        <v>0</v>
      </c>
    </row>
    <row r="16" spans="1:22" ht="12.75">
      <c r="A16">
        <v>16</v>
      </c>
      <c r="B16" s="20"/>
      <c r="C16" s="20"/>
      <c r="D16" s="20"/>
      <c r="E16" s="20"/>
      <c r="F16" s="21">
        <f t="shared" si="0"/>
      </c>
      <c r="G16" s="20"/>
      <c r="H16" s="20"/>
      <c r="I16" s="20"/>
      <c r="J16" s="20"/>
      <c r="K16" s="21">
        <f t="shared" si="1"/>
      </c>
      <c r="L16" s="21">
        <f t="shared" si="2"/>
      </c>
      <c r="M16" s="104">
        <v>12</v>
      </c>
      <c r="N16">
        <f t="shared" si="12"/>
        <v>0</v>
      </c>
      <c r="O16">
        <f t="shared" si="12"/>
        <v>0</v>
      </c>
      <c r="P16">
        <f t="shared" si="12"/>
        <v>0</v>
      </c>
      <c r="Q16">
        <f t="shared" si="12"/>
        <v>0</v>
      </c>
      <c r="R16">
        <f t="shared" si="12"/>
        <v>0</v>
      </c>
      <c r="S16">
        <f t="shared" si="12"/>
        <v>0</v>
      </c>
      <c r="U16">
        <f t="shared" si="13"/>
        <v>0</v>
      </c>
      <c r="V16">
        <f t="shared" si="14"/>
        <v>0</v>
      </c>
    </row>
    <row r="17" spans="1:22" ht="12.75">
      <c r="A17">
        <v>17</v>
      </c>
      <c r="B17" s="20"/>
      <c r="C17" s="20"/>
      <c r="D17" s="20"/>
      <c r="E17" s="20"/>
      <c r="F17" s="21">
        <f t="shared" si="0"/>
      </c>
      <c r="G17" s="20"/>
      <c r="H17" s="20"/>
      <c r="I17" s="20"/>
      <c r="J17" s="20"/>
      <c r="K17" s="21">
        <f t="shared" si="1"/>
      </c>
      <c r="L17" s="21">
        <f t="shared" si="2"/>
      </c>
      <c r="M17" s="104">
        <v>13</v>
      </c>
      <c r="N17">
        <f aca="true" t="shared" si="15" ref="N17:Q19">COUNTIF(D$4:D$43,$M17)</f>
        <v>0</v>
      </c>
      <c r="O17">
        <f t="shared" si="15"/>
        <v>0</v>
      </c>
      <c r="P17">
        <f t="shared" si="15"/>
        <v>0</v>
      </c>
      <c r="Q17">
        <f t="shared" si="15"/>
        <v>0</v>
      </c>
      <c r="S17">
        <f>COUNTIF(I$4:I$43,$M17)</f>
        <v>0</v>
      </c>
      <c r="U17">
        <f t="shared" si="13"/>
        <v>0</v>
      </c>
      <c r="V17">
        <f t="shared" si="14"/>
        <v>0</v>
      </c>
    </row>
    <row r="18" spans="1:22" ht="12.75">
      <c r="A18">
        <v>18</v>
      </c>
      <c r="B18" s="20"/>
      <c r="C18" s="20"/>
      <c r="D18" s="20"/>
      <c r="E18" s="20"/>
      <c r="F18" s="21">
        <f t="shared" si="0"/>
      </c>
      <c r="G18" s="20"/>
      <c r="H18" s="20"/>
      <c r="I18" s="20"/>
      <c r="J18" s="20"/>
      <c r="K18" s="21">
        <f t="shared" si="1"/>
      </c>
      <c r="L18" s="21">
        <f t="shared" si="2"/>
      </c>
      <c r="M18" s="104">
        <v>14</v>
      </c>
      <c r="N18">
        <f t="shared" si="15"/>
        <v>0</v>
      </c>
      <c r="O18">
        <f t="shared" si="15"/>
        <v>0</v>
      </c>
      <c r="P18">
        <f t="shared" si="15"/>
        <v>0</v>
      </c>
      <c r="Q18">
        <f t="shared" si="15"/>
        <v>0</v>
      </c>
      <c r="S18">
        <f>COUNTIF(I$4:I$43,$M18)</f>
        <v>0</v>
      </c>
      <c r="U18">
        <f t="shared" si="13"/>
        <v>0</v>
      </c>
      <c r="V18">
        <f t="shared" si="14"/>
        <v>0</v>
      </c>
    </row>
    <row r="19" spans="1:31" ht="12.75">
      <c r="A19">
        <v>19</v>
      </c>
      <c r="B19" s="20"/>
      <c r="C19" s="20"/>
      <c r="D19" s="20"/>
      <c r="E19" s="20"/>
      <c r="F19" s="21">
        <f t="shared" si="0"/>
      </c>
      <c r="G19" s="20"/>
      <c r="H19" s="20"/>
      <c r="I19" s="20"/>
      <c r="J19" s="20"/>
      <c r="K19" s="21">
        <f t="shared" si="1"/>
      </c>
      <c r="L19" s="21">
        <f t="shared" si="2"/>
      </c>
      <c r="M19" s="104">
        <v>15</v>
      </c>
      <c r="N19">
        <f t="shared" si="15"/>
        <v>0</v>
      </c>
      <c r="O19">
        <f t="shared" si="15"/>
        <v>0</v>
      </c>
      <c r="P19">
        <f t="shared" si="15"/>
        <v>0</v>
      </c>
      <c r="Q19">
        <f t="shared" si="15"/>
        <v>0</v>
      </c>
      <c r="S19">
        <f>COUNTIF(I$4:I$43,$M19)</f>
        <v>0</v>
      </c>
      <c r="U19">
        <f t="shared" si="13"/>
        <v>0</v>
      </c>
      <c r="V19">
        <f t="shared" si="14"/>
        <v>0</v>
      </c>
      <c r="X19" s="69"/>
      <c r="Y19" s="69"/>
      <c r="Z19" s="69"/>
      <c r="AA19" s="69"/>
      <c r="AB19" s="69"/>
      <c r="AC19" s="69"/>
      <c r="AD19" s="8"/>
      <c r="AE19" s="8"/>
    </row>
    <row r="20" spans="1:31" ht="12.75">
      <c r="A20">
        <v>20</v>
      </c>
      <c r="B20" s="20"/>
      <c r="C20" s="20"/>
      <c r="D20" s="20"/>
      <c r="E20" s="20"/>
      <c r="F20" s="21">
        <f t="shared" si="0"/>
      </c>
      <c r="G20" s="20"/>
      <c r="H20" s="20"/>
      <c r="I20" s="20"/>
      <c r="J20" s="20"/>
      <c r="K20" s="21">
        <f t="shared" si="1"/>
      </c>
      <c r="L20" s="21">
        <f t="shared" si="2"/>
      </c>
      <c r="M20" s="104">
        <v>16</v>
      </c>
      <c r="N20">
        <f aca="true" t="shared" si="16" ref="N20:N29">COUNTIF(D$4:D$43,$M20)</f>
        <v>0</v>
      </c>
      <c r="O20">
        <f aca="true" t="shared" si="17" ref="O20:O29">COUNTIF(E$4:E$43,$M20)</f>
        <v>0</v>
      </c>
      <c r="P20">
        <f aca="true" t="shared" si="18" ref="P20:P29">COUNTIF(F$4:F$43,$M20)</f>
        <v>0</v>
      </c>
      <c r="U20">
        <f t="shared" si="13"/>
        <v>0</v>
      </c>
      <c r="V20">
        <f t="shared" si="14"/>
        <v>0</v>
      </c>
      <c r="X20" s="19"/>
      <c r="Y20" s="19"/>
      <c r="Z20" s="19"/>
      <c r="AA20" s="19"/>
      <c r="AB20" s="19"/>
      <c r="AC20" s="70"/>
      <c r="AD20" s="8"/>
      <c r="AE20" s="8"/>
    </row>
    <row r="21" spans="1:31" ht="12.75">
      <c r="A21">
        <v>21</v>
      </c>
      <c r="B21" s="20"/>
      <c r="C21" s="20"/>
      <c r="D21" s="20"/>
      <c r="E21" s="20"/>
      <c r="F21" s="21">
        <f t="shared" si="0"/>
      </c>
      <c r="G21" s="20"/>
      <c r="H21" s="20"/>
      <c r="I21" s="20"/>
      <c r="J21" s="20"/>
      <c r="K21" s="21">
        <f t="shared" si="1"/>
      </c>
      <c r="L21" s="21">
        <f t="shared" si="2"/>
      </c>
      <c r="M21" s="104">
        <v>17</v>
      </c>
      <c r="N21">
        <f t="shared" si="16"/>
        <v>0</v>
      </c>
      <c r="O21">
        <f t="shared" si="17"/>
        <v>0</v>
      </c>
      <c r="P21">
        <f t="shared" si="18"/>
        <v>0</v>
      </c>
      <c r="U21">
        <f t="shared" si="13"/>
        <v>0</v>
      </c>
      <c r="V21">
        <f t="shared" si="14"/>
        <v>0</v>
      </c>
      <c r="X21" s="71"/>
      <c r="Y21" s="71"/>
      <c r="Z21" s="72"/>
      <c r="AA21" s="8"/>
      <c r="AB21" s="73"/>
      <c r="AC21" s="8"/>
      <c r="AD21" s="8"/>
      <c r="AE21" s="8"/>
    </row>
    <row r="22" spans="1:31" ht="12.75">
      <c r="A22">
        <v>22</v>
      </c>
      <c r="B22" s="20"/>
      <c r="C22" s="20"/>
      <c r="D22" s="20"/>
      <c r="E22" s="20"/>
      <c r="F22" s="21">
        <f t="shared" si="0"/>
      </c>
      <c r="G22" s="20"/>
      <c r="H22" s="20"/>
      <c r="I22" s="20"/>
      <c r="J22" s="20"/>
      <c r="K22" s="21">
        <f t="shared" si="1"/>
      </c>
      <c r="L22" s="21">
        <f t="shared" si="2"/>
      </c>
      <c r="M22" s="104">
        <v>18</v>
      </c>
      <c r="N22">
        <f t="shared" si="16"/>
        <v>0</v>
      </c>
      <c r="O22">
        <f t="shared" si="17"/>
        <v>0</v>
      </c>
      <c r="P22">
        <f t="shared" si="18"/>
        <v>0</v>
      </c>
      <c r="U22">
        <f t="shared" si="13"/>
        <v>0</v>
      </c>
      <c r="V22">
        <f t="shared" si="14"/>
        <v>0</v>
      </c>
      <c r="X22" s="71"/>
      <c r="Y22" s="71"/>
      <c r="Z22" s="72"/>
      <c r="AA22" s="8"/>
      <c r="AB22" s="73"/>
      <c r="AC22" s="8"/>
      <c r="AD22" s="8"/>
      <c r="AE22" s="8"/>
    </row>
    <row r="23" spans="1:31" ht="12.75">
      <c r="A23">
        <v>23</v>
      </c>
      <c r="B23" s="20"/>
      <c r="C23" s="20"/>
      <c r="D23" s="20"/>
      <c r="E23" s="20"/>
      <c r="F23" s="21">
        <f t="shared" si="0"/>
      </c>
      <c r="G23" s="20"/>
      <c r="H23" s="20"/>
      <c r="I23" s="20"/>
      <c r="J23" s="20"/>
      <c r="K23" s="21">
        <f t="shared" si="1"/>
      </c>
      <c r="L23" s="21">
        <f t="shared" si="2"/>
      </c>
      <c r="M23" s="104">
        <v>19</v>
      </c>
      <c r="N23">
        <f t="shared" si="16"/>
        <v>0</v>
      </c>
      <c r="O23">
        <f t="shared" si="17"/>
        <v>0</v>
      </c>
      <c r="P23">
        <f t="shared" si="18"/>
        <v>0</v>
      </c>
      <c r="U23">
        <f t="shared" si="13"/>
        <v>0</v>
      </c>
      <c r="V23">
        <f t="shared" si="14"/>
        <v>0</v>
      </c>
      <c r="X23" s="71"/>
      <c r="Y23" s="71"/>
      <c r="Z23" s="72"/>
      <c r="AA23" s="8"/>
      <c r="AB23" s="73"/>
      <c r="AC23" s="8"/>
      <c r="AD23" s="8"/>
      <c r="AE23" s="8"/>
    </row>
    <row r="24" spans="1:31" ht="12.75">
      <c r="A24">
        <v>24</v>
      </c>
      <c r="B24" s="20"/>
      <c r="C24" s="20"/>
      <c r="D24" s="20"/>
      <c r="E24" s="20"/>
      <c r="F24" s="21">
        <f t="shared" si="0"/>
      </c>
      <c r="G24" s="20"/>
      <c r="H24" s="20"/>
      <c r="I24" s="20"/>
      <c r="J24" s="20"/>
      <c r="K24" s="21">
        <f t="shared" si="1"/>
      </c>
      <c r="L24" s="21">
        <f t="shared" si="2"/>
      </c>
      <c r="M24" s="104">
        <v>20</v>
      </c>
      <c r="N24">
        <f t="shared" si="16"/>
        <v>0</v>
      </c>
      <c r="O24">
        <f t="shared" si="17"/>
        <v>0</v>
      </c>
      <c r="P24">
        <f t="shared" si="18"/>
        <v>1</v>
      </c>
      <c r="U24">
        <f t="shared" si="13"/>
        <v>0</v>
      </c>
      <c r="V24">
        <f t="shared" si="14"/>
        <v>1</v>
      </c>
      <c r="X24" s="71"/>
      <c r="Y24" s="71"/>
      <c r="Z24" s="72"/>
      <c r="AA24" s="8"/>
      <c r="AB24" s="73"/>
      <c r="AC24" s="8"/>
      <c r="AD24" s="8"/>
      <c r="AE24" s="8"/>
    </row>
    <row r="25" spans="1:31" ht="12.75">
      <c r="A25">
        <v>25</v>
      </c>
      <c r="B25" s="20"/>
      <c r="C25" s="20"/>
      <c r="D25" s="20"/>
      <c r="E25" s="20"/>
      <c r="F25" s="21">
        <f t="shared" si="0"/>
      </c>
      <c r="G25" s="20"/>
      <c r="H25" s="20"/>
      <c r="I25" s="20"/>
      <c r="J25" s="20"/>
      <c r="K25" s="21">
        <f t="shared" si="1"/>
      </c>
      <c r="L25" s="21">
        <f t="shared" si="2"/>
      </c>
      <c r="M25" s="104">
        <v>21</v>
      </c>
      <c r="N25">
        <f t="shared" si="16"/>
        <v>0</v>
      </c>
      <c r="O25">
        <f t="shared" si="17"/>
        <v>0</v>
      </c>
      <c r="P25">
        <f t="shared" si="18"/>
        <v>0</v>
      </c>
      <c r="U25">
        <f t="shared" si="13"/>
        <v>0</v>
      </c>
      <c r="V25">
        <f t="shared" si="14"/>
        <v>0</v>
      </c>
      <c r="X25" s="71"/>
      <c r="Y25" s="71"/>
      <c r="Z25" s="72"/>
      <c r="AA25" s="8"/>
      <c r="AB25" s="73"/>
      <c r="AC25" s="8"/>
      <c r="AD25" s="8"/>
      <c r="AE25" s="8"/>
    </row>
    <row r="26" spans="1:31" ht="12.75">
      <c r="A26">
        <v>26</v>
      </c>
      <c r="B26" s="20"/>
      <c r="C26" s="20"/>
      <c r="D26" s="20"/>
      <c r="E26" s="20"/>
      <c r="F26" s="21">
        <f t="shared" si="0"/>
      </c>
      <c r="G26" s="20"/>
      <c r="H26" s="20"/>
      <c r="I26" s="20"/>
      <c r="J26" s="20"/>
      <c r="K26" s="21">
        <f t="shared" si="1"/>
      </c>
      <c r="L26" s="21">
        <f t="shared" si="2"/>
      </c>
      <c r="M26" s="104">
        <v>22</v>
      </c>
      <c r="N26">
        <f t="shared" si="16"/>
        <v>0</v>
      </c>
      <c r="O26">
        <f t="shared" si="17"/>
        <v>0</v>
      </c>
      <c r="P26">
        <f t="shared" si="18"/>
        <v>0</v>
      </c>
      <c r="U26">
        <f t="shared" si="13"/>
        <v>0</v>
      </c>
      <c r="V26">
        <f t="shared" si="14"/>
        <v>0</v>
      </c>
      <c r="X26" s="71"/>
      <c r="Y26" s="71"/>
      <c r="Z26" s="72"/>
      <c r="AA26" s="8"/>
      <c r="AB26" s="73"/>
      <c r="AC26" s="8"/>
      <c r="AD26" s="8"/>
      <c r="AE26" s="8"/>
    </row>
    <row r="27" spans="1:31" ht="12.75">
      <c r="A27">
        <v>27</v>
      </c>
      <c r="B27" s="20"/>
      <c r="C27" s="20"/>
      <c r="D27" s="20"/>
      <c r="E27" s="20"/>
      <c r="F27" s="21">
        <f t="shared" si="0"/>
      </c>
      <c r="G27" s="20"/>
      <c r="H27" s="20"/>
      <c r="I27" s="20"/>
      <c r="J27" s="20"/>
      <c r="K27" s="21">
        <f t="shared" si="1"/>
      </c>
      <c r="L27" s="21">
        <f t="shared" si="2"/>
      </c>
      <c r="M27" s="104">
        <v>23</v>
      </c>
      <c r="N27">
        <f t="shared" si="16"/>
        <v>0</v>
      </c>
      <c r="O27">
        <f t="shared" si="17"/>
        <v>0</v>
      </c>
      <c r="P27">
        <f t="shared" si="18"/>
        <v>0</v>
      </c>
      <c r="U27">
        <f t="shared" si="13"/>
        <v>0</v>
      </c>
      <c r="V27">
        <f t="shared" si="14"/>
        <v>0</v>
      </c>
      <c r="X27" s="71"/>
      <c r="Y27" s="71"/>
      <c r="Z27" s="72"/>
      <c r="AA27" s="8"/>
      <c r="AB27" s="73"/>
      <c r="AC27" s="8"/>
      <c r="AD27" s="8"/>
      <c r="AE27" s="8"/>
    </row>
    <row r="28" spans="1:31" ht="12.75">
      <c r="A28">
        <v>28</v>
      </c>
      <c r="B28" s="20"/>
      <c r="C28" s="20"/>
      <c r="D28" s="20"/>
      <c r="E28" s="20"/>
      <c r="F28" s="21">
        <f t="shared" si="0"/>
      </c>
      <c r="G28" s="20"/>
      <c r="H28" s="20"/>
      <c r="I28" s="20"/>
      <c r="J28" s="20"/>
      <c r="K28" s="21">
        <f t="shared" si="1"/>
      </c>
      <c r="L28" s="21">
        <f t="shared" si="2"/>
      </c>
      <c r="M28" s="104">
        <v>24</v>
      </c>
      <c r="N28">
        <f t="shared" si="16"/>
        <v>0</v>
      </c>
      <c r="O28">
        <f t="shared" si="17"/>
        <v>0</v>
      </c>
      <c r="P28">
        <f t="shared" si="18"/>
        <v>0</v>
      </c>
      <c r="U28">
        <f t="shared" si="13"/>
        <v>0</v>
      </c>
      <c r="V28">
        <f t="shared" si="14"/>
        <v>0</v>
      </c>
      <c r="X28" s="71"/>
      <c r="Y28" s="71"/>
      <c r="Z28" s="72"/>
      <c r="AA28" s="8"/>
      <c r="AB28" s="73"/>
      <c r="AC28" s="8"/>
      <c r="AD28" s="8"/>
      <c r="AE28" s="8"/>
    </row>
    <row r="29" spans="1:31" ht="12.75">
      <c r="A29">
        <v>29</v>
      </c>
      <c r="B29" s="20"/>
      <c r="C29" s="20"/>
      <c r="D29" s="20"/>
      <c r="E29" s="20"/>
      <c r="F29" s="21">
        <f t="shared" si="0"/>
      </c>
      <c r="G29" s="20"/>
      <c r="H29" s="20"/>
      <c r="I29" s="20"/>
      <c r="J29" s="20"/>
      <c r="K29" s="21">
        <f t="shared" si="1"/>
      </c>
      <c r="L29" s="21">
        <f t="shared" si="2"/>
      </c>
      <c r="M29" s="104">
        <v>25</v>
      </c>
      <c r="N29">
        <f t="shared" si="16"/>
        <v>0</v>
      </c>
      <c r="O29">
        <f t="shared" si="17"/>
        <v>0</v>
      </c>
      <c r="P29">
        <f t="shared" si="18"/>
        <v>0</v>
      </c>
      <c r="U29">
        <f t="shared" si="13"/>
        <v>0</v>
      </c>
      <c r="V29">
        <f t="shared" si="14"/>
        <v>0</v>
      </c>
      <c r="X29" s="71"/>
      <c r="Y29" s="71"/>
      <c r="Z29" s="72"/>
      <c r="AA29" s="8"/>
      <c r="AB29" s="73"/>
      <c r="AC29" s="8"/>
      <c r="AD29" s="8"/>
      <c r="AE29" s="8"/>
    </row>
    <row r="30" spans="1:31" ht="12.75">
      <c r="A30">
        <v>30</v>
      </c>
      <c r="B30" s="20"/>
      <c r="C30" s="20"/>
      <c r="D30" s="20"/>
      <c r="E30" s="20"/>
      <c r="F30" s="21">
        <f t="shared" si="0"/>
      </c>
      <c r="G30" s="20"/>
      <c r="H30" s="20"/>
      <c r="I30" s="20"/>
      <c r="J30" s="20"/>
      <c r="K30" s="21">
        <f t="shared" si="1"/>
      </c>
      <c r="L30" s="21">
        <f t="shared" si="2"/>
      </c>
      <c r="M30" s="104">
        <v>26</v>
      </c>
      <c r="P30">
        <f aca="true" t="shared" si="19" ref="P30:P54">COUNTIF(F$4:F$43,$M30)</f>
        <v>0</v>
      </c>
      <c r="U30">
        <f t="shared" si="13"/>
        <v>0</v>
      </c>
      <c r="V30">
        <f t="shared" si="14"/>
        <v>0</v>
      </c>
      <c r="X30" s="8"/>
      <c r="Y30" s="8"/>
      <c r="Z30" s="8"/>
      <c r="AA30" s="8"/>
      <c r="AB30" s="74"/>
      <c r="AC30" s="8"/>
      <c r="AD30" s="8"/>
      <c r="AE30" s="8"/>
    </row>
    <row r="31" spans="1:22" ht="12.75">
      <c r="A31">
        <v>31</v>
      </c>
      <c r="B31" s="20"/>
      <c r="C31" s="20"/>
      <c r="D31" s="20"/>
      <c r="E31" s="20"/>
      <c r="F31" s="21">
        <f t="shared" si="0"/>
      </c>
      <c r="G31" s="20"/>
      <c r="H31" s="20"/>
      <c r="I31" s="20"/>
      <c r="J31" s="20"/>
      <c r="K31" s="21">
        <f t="shared" si="1"/>
      </c>
      <c r="L31" s="21">
        <f t="shared" si="2"/>
      </c>
      <c r="M31" s="104">
        <v>27</v>
      </c>
      <c r="P31">
        <f t="shared" si="19"/>
        <v>0</v>
      </c>
      <c r="U31">
        <f t="shared" si="13"/>
        <v>0</v>
      </c>
      <c r="V31">
        <f t="shared" si="14"/>
        <v>0</v>
      </c>
    </row>
    <row r="32" spans="1:22" ht="12.75">
      <c r="A32">
        <v>32</v>
      </c>
      <c r="B32" s="20"/>
      <c r="C32" s="20"/>
      <c r="D32" s="20"/>
      <c r="E32" s="20"/>
      <c r="F32" s="21">
        <f t="shared" si="0"/>
      </c>
      <c r="G32" s="20"/>
      <c r="H32" s="20"/>
      <c r="I32" s="20"/>
      <c r="J32" s="20"/>
      <c r="K32" s="21">
        <f t="shared" si="1"/>
      </c>
      <c r="L32" s="21">
        <f t="shared" si="2"/>
      </c>
      <c r="M32" s="104">
        <v>28</v>
      </c>
      <c r="P32">
        <f t="shared" si="19"/>
        <v>0</v>
      </c>
      <c r="U32">
        <f t="shared" si="13"/>
        <v>0</v>
      </c>
      <c r="V32">
        <f t="shared" si="14"/>
        <v>0</v>
      </c>
    </row>
    <row r="33" spans="1:22" ht="12.75">
      <c r="A33">
        <v>33</v>
      </c>
      <c r="B33" s="20"/>
      <c r="C33" s="20"/>
      <c r="D33" s="20"/>
      <c r="E33" s="20"/>
      <c r="F33" s="21">
        <f t="shared" si="0"/>
      </c>
      <c r="G33" s="20"/>
      <c r="H33" s="20"/>
      <c r="I33" s="20"/>
      <c r="J33" s="20"/>
      <c r="K33" s="21">
        <f t="shared" si="1"/>
      </c>
      <c r="L33" s="21">
        <f t="shared" si="2"/>
      </c>
      <c r="M33" s="104">
        <v>29</v>
      </c>
      <c r="P33">
        <f t="shared" si="19"/>
        <v>0</v>
      </c>
      <c r="U33">
        <f t="shared" si="13"/>
        <v>0</v>
      </c>
      <c r="V33">
        <f t="shared" si="14"/>
        <v>0</v>
      </c>
    </row>
    <row r="34" spans="1:22" ht="12.75">
      <c r="A34">
        <v>34</v>
      </c>
      <c r="B34" s="20"/>
      <c r="C34" s="20"/>
      <c r="D34" s="20"/>
      <c r="E34" s="20"/>
      <c r="F34" s="21">
        <f t="shared" si="0"/>
      </c>
      <c r="G34" s="20"/>
      <c r="H34" s="20"/>
      <c r="I34" s="20"/>
      <c r="J34" s="20"/>
      <c r="K34" s="21">
        <f t="shared" si="1"/>
      </c>
      <c r="L34" s="21">
        <f t="shared" si="2"/>
      </c>
      <c r="M34" s="104">
        <v>30</v>
      </c>
      <c r="P34">
        <f t="shared" si="19"/>
        <v>0</v>
      </c>
      <c r="U34">
        <f t="shared" si="13"/>
        <v>0</v>
      </c>
      <c r="V34">
        <f t="shared" si="14"/>
        <v>0</v>
      </c>
    </row>
    <row r="35" spans="1:22" ht="12.75">
      <c r="A35">
        <v>35</v>
      </c>
      <c r="B35" s="20"/>
      <c r="C35" s="20"/>
      <c r="D35" s="20"/>
      <c r="E35" s="20"/>
      <c r="F35" s="21">
        <f t="shared" si="0"/>
      </c>
      <c r="G35" s="20"/>
      <c r="H35" s="20"/>
      <c r="I35" s="20"/>
      <c r="J35" s="20"/>
      <c r="K35" s="21">
        <f t="shared" si="1"/>
      </c>
      <c r="L35" s="21">
        <f t="shared" si="2"/>
      </c>
      <c r="M35" s="104">
        <v>31</v>
      </c>
      <c r="P35">
        <f t="shared" si="19"/>
        <v>0</v>
      </c>
      <c r="U35">
        <f t="shared" si="13"/>
        <v>0</v>
      </c>
      <c r="V35">
        <f t="shared" si="14"/>
        <v>0</v>
      </c>
    </row>
    <row r="36" spans="1:22" ht="12.75">
      <c r="A36">
        <v>36</v>
      </c>
      <c r="B36" s="20"/>
      <c r="C36" s="20"/>
      <c r="D36" s="20"/>
      <c r="E36" s="20"/>
      <c r="F36" s="21">
        <f t="shared" si="0"/>
      </c>
      <c r="G36" s="20"/>
      <c r="H36" s="20"/>
      <c r="I36" s="20"/>
      <c r="J36" s="20"/>
      <c r="K36" s="21">
        <f t="shared" si="1"/>
      </c>
      <c r="L36" s="21">
        <f t="shared" si="2"/>
      </c>
      <c r="M36" s="104">
        <v>32</v>
      </c>
      <c r="P36">
        <f t="shared" si="19"/>
        <v>0</v>
      </c>
      <c r="U36">
        <f t="shared" si="13"/>
        <v>0</v>
      </c>
      <c r="V36">
        <f t="shared" si="14"/>
        <v>0</v>
      </c>
    </row>
    <row r="37" spans="1:22" ht="12.75">
      <c r="A37">
        <v>37</v>
      </c>
      <c r="B37" s="20"/>
      <c r="C37" s="20"/>
      <c r="D37" s="20"/>
      <c r="E37" s="20"/>
      <c r="F37" s="21">
        <f t="shared" si="0"/>
      </c>
      <c r="G37" s="20"/>
      <c r="H37" s="20"/>
      <c r="I37" s="20"/>
      <c r="J37" s="20"/>
      <c r="K37" s="21">
        <f t="shared" si="1"/>
      </c>
      <c r="L37" s="21">
        <f t="shared" si="2"/>
      </c>
      <c r="M37" s="104">
        <v>33</v>
      </c>
      <c r="P37">
        <f t="shared" si="19"/>
        <v>0</v>
      </c>
      <c r="U37">
        <f t="shared" si="13"/>
        <v>0</v>
      </c>
      <c r="V37">
        <f t="shared" si="14"/>
        <v>0</v>
      </c>
    </row>
    <row r="38" spans="1:22" ht="12.75">
      <c r="A38">
        <v>38</v>
      </c>
      <c r="B38" s="20"/>
      <c r="C38" s="20"/>
      <c r="D38" s="20"/>
      <c r="E38" s="20"/>
      <c r="F38" s="21">
        <f t="shared" si="0"/>
      </c>
      <c r="G38" s="20"/>
      <c r="H38" s="20"/>
      <c r="I38" s="20"/>
      <c r="J38" s="20"/>
      <c r="K38" s="21">
        <f t="shared" si="1"/>
      </c>
      <c r="L38" s="21">
        <f t="shared" si="2"/>
      </c>
      <c r="M38" s="104">
        <v>34</v>
      </c>
      <c r="P38">
        <f t="shared" si="19"/>
        <v>0</v>
      </c>
      <c r="U38">
        <f t="shared" si="13"/>
        <v>0</v>
      </c>
      <c r="V38">
        <f t="shared" si="14"/>
        <v>0</v>
      </c>
    </row>
    <row r="39" spans="1:22" ht="12.75">
      <c r="A39">
        <v>39</v>
      </c>
      <c r="B39" s="20"/>
      <c r="C39" s="20"/>
      <c r="D39" s="20"/>
      <c r="E39" s="20"/>
      <c r="F39" s="21">
        <f t="shared" si="0"/>
      </c>
      <c r="G39" s="20"/>
      <c r="H39" s="20"/>
      <c r="I39" s="20"/>
      <c r="J39" s="20"/>
      <c r="K39" s="21">
        <f t="shared" si="1"/>
      </c>
      <c r="L39" s="21">
        <f t="shared" si="2"/>
      </c>
      <c r="M39" s="104">
        <v>35</v>
      </c>
      <c r="P39">
        <f t="shared" si="19"/>
        <v>0</v>
      </c>
      <c r="U39">
        <f t="shared" si="13"/>
        <v>0</v>
      </c>
      <c r="V39">
        <f t="shared" si="14"/>
        <v>0</v>
      </c>
    </row>
    <row r="40" spans="1:22" ht="12.75">
      <c r="A40">
        <v>40</v>
      </c>
      <c r="B40" s="20"/>
      <c r="C40" s="20"/>
      <c r="D40" s="20"/>
      <c r="E40" s="20"/>
      <c r="F40" s="21">
        <f t="shared" si="0"/>
      </c>
      <c r="G40" s="20"/>
      <c r="H40" s="20"/>
      <c r="I40" s="20"/>
      <c r="J40" s="20"/>
      <c r="K40" s="21">
        <f t="shared" si="1"/>
      </c>
      <c r="L40" s="21">
        <f t="shared" si="2"/>
      </c>
      <c r="M40" s="104">
        <v>36</v>
      </c>
      <c r="P40">
        <f t="shared" si="19"/>
        <v>0</v>
      </c>
      <c r="U40">
        <f t="shared" si="13"/>
        <v>0</v>
      </c>
      <c r="V40">
        <f t="shared" si="14"/>
        <v>0</v>
      </c>
    </row>
    <row r="41" spans="1:22" ht="12.75">
      <c r="A41">
        <v>41</v>
      </c>
      <c r="B41" s="20"/>
      <c r="C41" s="20"/>
      <c r="D41" s="20"/>
      <c r="E41" s="20"/>
      <c r="F41" s="21">
        <f t="shared" si="0"/>
      </c>
      <c r="G41" s="20"/>
      <c r="H41" s="20"/>
      <c r="I41" s="20"/>
      <c r="J41" s="20"/>
      <c r="K41" s="21">
        <f t="shared" si="1"/>
      </c>
      <c r="L41" s="21">
        <f t="shared" si="2"/>
      </c>
      <c r="M41" s="104">
        <v>37</v>
      </c>
      <c r="P41">
        <f t="shared" si="19"/>
        <v>0</v>
      </c>
      <c r="U41">
        <f t="shared" si="13"/>
        <v>0</v>
      </c>
      <c r="V41">
        <f t="shared" si="14"/>
        <v>0</v>
      </c>
    </row>
    <row r="42" spans="1:22" ht="12.75">
      <c r="A42">
        <v>42</v>
      </c>
      <c r="B42" s="20"/>
      <c r="C42" s="20"/>
      <c r="D42" s="20"/>
      <c r="E42" s="20"/>
      <c r="F42" s="21">
        <f t="shared" si="0"/>
      </c>
      <c r="G42" s="20"/>
      <c r="H42" s="20"/>
      <c r="I42" s="20"/>
      <c r="J42" s="20"/>
      <c r="K42" s="21">
        <f t="shared" si="1"/>
      </c>
      <c r="L42" s="21">
        <f t="shared" si="2"/>
      </c>
      <c r="M42" s="104">
        <v>38</v>
      </c>
      <c r="P42">
        <f t="shared" si="19"/>
        <v>0</v>
      </c>
      <c r="U42">
        <f t="shared" si="13"/>
        <v>0</v>
      </c>
      <c r="V42">
        <f t="shared" si="14"/>
        <v>0</v>
      </c>
    </row>
    <row r="43" spans="1:22" ht="12.75">
      <c r="A43">
        <v>43</v>
      </c>
      <c r="B43" s="20"/>
      <c r="C43" s="20"/>
      <c r="D43" s="20"/>
      <c r="E43" s="20"/>
      <c r="F43" s="21">
        <f t="shared" si="0"/>
      </c>
      <c r="G43" s="20"/>
      <c r="H43" s="20"/>
      <c r="I43" s="20"/>
      <c r="J43" s="20"/>
      <c r="K43" s="21">
        <f t="shared" si="1"/>
      </c>
      <c r="L43" s="21">
        <f t="shared" si="2"/>
      </c>
      <c r="M43" s="104">
        <v>39</v>
      </c>
      <c r="P43">
        <f t="shared" si="19"/>
        <v>0</v>
      </c>
      <c r="U43">
        <f t="shared" si="13"/>
        <v>0</v>
      </c>
      <c r="V43">
        <f t="shared" si="14"/>
        <v>0</v>
      </c>
    </row>
    <row r="44" spans="1:22" ht="12.75">
      <c r="A44">
        <v>44</v>
      </c>
      <c r="M44" s="104">
        <v>40</v>
      </c>
      <c r="P44">
        <f t="shared" si="19"/>
        <v>0</v>
      </c>
      <c r="U44">
        <f t="shared" si="13"/>
        <v>0</v>
      </c>
      <c r="V44">
        <f t="shared" si="14"/>
        <v>0</v>
      </c>
    </row>
    <row r="45" spans="1:22" ht="12.75">
      <c r="A45">
        <v>45</v>
      </c>
      <c r="B45" s="75" t="s">
        <v>57</v>
      </c>
      <c r="C45" s="76">
        <f>COUNTA(C$4:C$43)</f>
        <v>1</v>
      </c>
      <c r="D45" s="77" t="s">
        <v>58</v>
      </c>
      <c r="E45" s="77"/>
      <c r="F45" s="78" t="s">
        <v>59</v>
      </c>
      <c r="G45" s="79"/>
      <c r="H45" s="79" t="s">
        <v>60</v>
      </c>
      <c r="I45" s="79"/>
      <c r="J45" s="79"/>
      <c r="K45" s="80" t="s">
        <v>61</v>
      </c>
      <c r="L45" s="81" t="s">
        <v>62</v>
      </c>
      <c r="M45" s="104">
        <v>41</v>
      </c>
      <c r="P45">
        <f t="shared" si="19"/>
        <v>0</v>
      </c>
      <c r="U45">
        <f t="shared" si="13"/>
        <v>0</v>
      </c>
      <c r="V45">
        <f t="shared" si="14"/>
        <v>0</v>
      </c>
    </row>
    <row r="46" spans="1:22" ht="12.75">
      <c r="A46">
        <v>46</v>
      </c>
      <c r="B46" s="83" t="s">
        <v>63</v>
      </c>
      <c r="C46" s="84"/>
      <c r="D46" s="85">
        <f aca="true" t="shared" si="20" ref="D46:L46">SUM(D4:D43)/$C45</f>
        <v>10</v>
      </c>
      <c r="E46" s="85">
        <f t="shared" si="20"/>
        <v>10</v>
      </c>
      <c r="F46" s="85">
        <f t="shared" si="20"/>
        <v>20</v>
      </c>
      <c r="G46" s="85">
        <f t="shared" si="20"/>
        <v>0</v>
      </c>
      <c r="H46" s="85">
        <f t="shared" si="20"/>
        <v>0</v>
      </c>
      <c r="I46" s="85">
        <f t="shared" si="20"/>
        <v>0</v>
      </c>
      <c r="J46" s="85">
        <f t="shared" si="20"/>
        <v>0</v>
      </c>
      <c r="K46" s="85">
        <f t="shared" si="20"/>
        <v>0</v>
      </c>
      <c r="L46" s="85">
        <f t="shared" si="20"/>
        <v>20</v>
      </c>
      <c r="M46" s="104">
        <v>42</v>
      </c>
      <c r="N46" s="86"/>
      <c r="O46" s="86"/>
      <c r="P46">
        <f t="shared" si="19"/>
        <v>0</v>
      </c>
      <c r="Q46" s="86"/>
      <c r="R46" s="86"/>
      <c r="S46" s="86"/>
      <c r="T46" s="86"/>
      <c r="U46">
        <f t="shared" si="13"/>
        <v>0</v>
      </c>
      <c r="V46">
        <f t="shared" si="14"/>
        <v>0</v>
      </c>
    </row>
    <row r="47" spans="1:22" ht="12.75">
      <c r="A47">
        <v>47</v>
      </c>
      <c r="B47" s="87" t="s">
        <v>64</v>
      </c>
      <c r="C47" s="87"/>
      <c r="D47" s="88">
        <f>SUM(D4:D43)/(25*$C45)</f>
        <v>0.4</v>
      </c>
      <c r="E47" s="88">
        <f>SUM(E4:E43)/(25*$C45)</f>
        <v>0.4</v>
      </c>
      <c r="F47" s="88">
        <f>SUM(F4:F43)/(50*$C45)</f>
        <v>0.4</v>
      </c>
      <c r="G47" s="88">
        <f>SUM(G4:G43)/(15*$C45)</f>
        <v>0</v>
      </c>
      <c r="H47" s="88">
        <f>SUM(H4:H43)/(12*$C45)</f>
        <v>0</v>
      </c>
      <c r="I47" s="88">
        <f>SUM(I4:I43)/(15*$C45)</f>
        <v>0</v>
      </c>
      <c r="J47" s="88">
        <f>SUM(J4:J43)/(8*$C45)</f>
        <v>0</v>
      </c>
      <c r="K47" s="88">
        <f>SUM(K4:K43)/(50*$C45)</f>
        <v>0</v>
      </c>
      <c r="L47" s="88">
        <f>SUM(L4:L43)/(100*$C45)</f>
        <v>0.2</v>
      </c>
      <c r="M47" s="104">
        <v>43</v>
      </c>
      <c r="N47" s="82"/>
      <c r="O47" s="82"/>
      <c r="P47">
        <f t="shared" si="19"/>
        <v>0</v>
      </c>
      <c r="Q47" s="82"/>
      <c r="R47" s="82"/>
      <c r="S47" s="82"/>
      <c r="T47" s="82"/>
      <c r="U47">
        <f t="shared" si="13"/>
        <v>0</v>
      </c>
      <c r="V47">
        <f t="shared" si="14"/>
        <v>0</v>
      </c>
    </row>
    <row r="48" spans="1:22" ht="12.75">
      <c r="A48" s="82"/>
      <c r="B48" s="82"/>
      <c r="C48" s="89"/>
      <c r="D48" s="82"/>
      <c r="E48" s="82"/>
      <c r="F48" s="82"/>
      <c r="G48" s="82"/>
      <c r="H48" s="82"/>
      <c r="I48" s="82"/>
      <c r="J48" s="82"/>
      <c r="K48" s="82"/>
      <c r="L48" s="82"/>
      <c r="M48" s="104">
        <v>44</v>
      </c>
      <c r="N48" s="82"/>
      <c r="O48" s="82"/>
      <c r="P48">
        <f t="shared" si="19"/>
        <v>0</v>
      </c>
      <c r="Q48" s="82"/>
      <c r="R48" s="82"/>
      <c r="S48" s="82"/>
      <c r="T48" s="82"/>
      <c r="U48">
        <f t="shared" si="13"/>
        <v>0</v>
      </c>
      <c r="V48">
        <f t="shared" si="14"/>
        <v>0</v>
      </c>
    </row>
    <row r="49" spans="1:2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104">
        <v>45</v>
      </c>
      <c r="N49" s="82"/>
      <c r="O49" s="82"/>
      <c r="P49">
        <f t="shared" si="19"/>
        <v>0</v>
      </c>
      <c r="Q49" s="82"/>
      <c r="R49" s="82"/>
      <c r="S49" s="82"/>
      <c r="T49" s="82"/>
      <c r="U49">
        <f t="shared" si="13"/>
        <v>0</v>
      </c>
      <c r="V49">
        <f t="shared" si="14"/>
        <v>0</v>
      </c>
    </row>
    <row r="50" spans="1:2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104">
        <v>46</v>
      </c>
      <c r="N50" s="82"/>
      <c r="O50" s="82"/>
      <c r="P50">
        <f t="shared" si="19"/>
        <v>0</v>
      </c>
      <c r="Q50" s="82"/>
      <c r="R50" s="82"/>
      <c r="S50" s="82"/>
      <c r="T50" s="82"/>
      <c r="U50">
        <f t="shared" si="13"/>
        <v>0</v>
      </c>
      <c r="V50">
        <f t="shared" si="14"/>
        <v>0</v>
      </c>
    </row>
    <row r="51" spans="1:2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104">
        <v>47</v>
      </c>
      <c r="N51" s="82"/>
      <c r="O51" s="82"/>
      <c r="P51">
        <f t="shared" si="19"/>
        <v>0</v>
      </c>
      <c r="Q51" s="82"/>
      <c r="R51" s="82"/>
      <c r="S51" s="82"/>
      <c r="T51" s="82"/>
      <c r="U51">
        <f t="shared" si="13"/>
        <v>0</v>
      </c>
      <c r="V51">
        <f t="shared" si="14"/>
        <v>0</v>
      </c>
    </row>
    <row r="52" spans="1:2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104">
        <v>48</v>
      </c>
      <c r="N52" s="82"/>
      <c r="O52" s="82"/>
      <c r="P52">
        <f t="shared" si="19"/>
        <v>0</v>
      </c>
      <c r="Q52" s="82"/>
      <c r="R52" s="82"/>
      <c r="S52" s="82"/>
      <c r="T52" s="82"/>
      <c r="U52">
        <f t="shared" si="13"/>
        <v>0</v>
      </c>
      <c r="V52">
        <f t="shared" si="14"/>
        <v>0</v>
      </c>
    </row>
    <row r="53" spans="1:2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104">
        <v>49</v>
      </c>
      <c r="N53" s="82"/>
      <c r="O53" s="82"/>
      <c r="P53">
        <f t="shared" si="19"/>
        <v>0</v>
      </c>
      <c r="Q53" s="82"/>
      <c r="R53" s="82"/>
      <c r="S53" s="82"/>
      <c r="T53" s="82"/>
      <c r="U53">
        <f t="shared" si="13"/>
        <v>0</v>
      </c>
      <c r="V53">
        <f t="shared" si="14"/>
        <v>0</v>
      </c>
    </row>
    <row r="54" spans="1:2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104">
        <v>50</v>
      </c>
      <c r="N54" s="82"/>
      <c r="O54" s="82"/>
      <c r="P54">
        <f t="shared" si="19"/>
        <v>0</v>
      </c>
      <c r="Q54" s="82"/>
      <c r="R54" s="82"/>
      <c r="S54" s="82"/>
      <c r="T54" s="82"/>
      <c r="U54">
        <f t="shared" si="13"/>
        <v>0</v>
      </c>
      <c r="V54">
        <f t="shared" si="14"/>
        <v>0</v>
      </c>
    </row>
    <row r="55" spans="1:23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104">
        <v>51</v>
      </c>
      <c r="N55" s="82"/>
      <c r="O55" s="82"/>
      <c r="P55" s="82"/>
      <c r="Q55" s="82"/>
      <c r="R55" s="82"/>
      <c r="S55" s="82"/>
      <c r="T55" s="82"/>
      <c r="U55" s="82"/>
      <c r="V55">
        <f aca="true" t="shared" si="21" ref="V55:V86">COUNTIF(L$4:L$43,$M55)</f>
        <v>0</v>
      </c>
      <c r="W55" s="82"/>
    </row>
    <row r="56" spans="1:23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104">
        <v>52</v>
      </c>
      <c r="N56" s="82"/>
      <c r="O56" s="82"/>
      <c r="P56" s="82"/>
      <c r="Q56" s="82"/>
      <c r="R56" s="82"/>
      <c r="S56" s="82"/>
      <c r="T56" s="82"/>
      <c r="U56" s="82"/>
      <c r="V56">
        <f t="shared" si="21"/>
        <v>0</v>
      </c>
      <c r="W56" s="82"/>
    </row>
    <row r="57" spans="1:23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104">
        <v>53</v>
      </c>
      <c r="N57" s="82"/>
      <c r="O57" s="82"/>
      <c r="P57" s="82"/>
      <c r="Q57" s="82"/>
      <c r="R57" s="82"/>
      <c r="S57" s="82"/>
      <c r="T57" s="82"/>
      <c r="U57" s="82"/>
      <c r="V57">
        <f t="shared" si="21"/>
        <v>0</v>
      </c>
      <c r="W57" s="82"/>
    </row>
    <row r="58" spans="1:23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104">
        <v>54</v>
      </c>
      <c r="N58" s="82"/>
      <c r="O58" s="82"/>
      <c r="P58" s="82"/>
      <c r="Q58" s="82"/>
      <c r="R58" s="82"/>
      <c r="S58" s="82"/>
      <c r="T58" s="82"/>
      <c r="U58" s="82"/>
      <c r="V58">
        <f t="shared" si="21"/>
        <v>0</v>
      </c>
      <c r="W58" s="82"/>
    </row>
    <row r="59" spans="1:23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104">
        <v>55</v>
      </c>
      <c r="N59" s="82"/>
      <c r="O59" s="82"/>
      <c r="P59" s="82"/>
      <c r="Q59" s="82"/>
      <c r="R59" s="82"/>
      <c r="S59" s="82"/>
      <c r="T59" s="82"/>
      <c r="U59" s="82"/>
      <c r="V59">
        <f t="shared" si="21"/>
        <v>0</v>
      </c>
      <c r="W59" s="82"/>
    </row>
    <row r="60" spans="1:23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104">
        <v>56</v>
      </c>
      <c r="N60" s="82"/>
      <c r="O60" s="82"/>
      <c r="P60" s="82"/>
      <c r="Q60" s="82"/>
      <c r="R60" s="82"/>
      <c r="S60" s="82"/>
      <c r="T60" s="82"/>
      <c r="U60" s="82"/>
      <c r="V60">
        <f t="shared" si="21"/>
        <v>0</v>
      </c>
      <c r="W60" s="82"/>
    </row>
    <row r="61" spans="1:23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104">
        <v>57</v>
      </c>
      <c r="N61" s="82"/>
      <c r="O61" s="82"/>
      <c r="P61" s="82"/>
      <c r="Q61" s="82"/>
      <c r="R61" s="82"/>
      <c r="S61" s="82"/>
      <c r="T61" s="82"/>
      <c r="U61" s="82"/>
      <c r="V61">
        <f t="shared" si="21"/>
        <v>0</v>
      </c>
      <c r="W61" s="82"/>
    </row>
    <row r="62" spans="1:23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104">
        <v>58</v>
      </c>
      <c r="N62" s="82"/>
      <c r="O62" s="82"/>
      <c r="P62" s="82"/>
      <c r="Q62" s="82"/>
      <c r="R62" s="82"/>
      <c r="S62" s="82"/>
      <c r="T62" s="82"/>
      <c r="U62" s="82"/>
      <c r="V62">
        <f t="shared" si="21"/>
        <v>0</v>
      </c>
      <c r="W62" s="82"/>
    </row>
    <row r="63" spans="1:23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104">
        <v>59</v>
      </c>
      <c r="N63" s="82"/>
      <c r="O63" s="82"/>
      <c r="P63" s="82"/>
      <c r="Q63" s="82"/>
      <c r="R63" s="82"/>
      <c r="S63" s="82"/>
      <c r="T63" s="82"/>
      <c r="U63" s="82"/>
      <c r="V63">
        <f t="shared" si="21"/>
        <v>0</v>
      </c>
      <c r="W63" s="82"/>
    </row>
    <row r="64" spans="1:23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104">
        <v>60</v>
      </c>
      <c r="N64" s="82"/>
      <c r="O64" s="82"/>
      <c r="P64" s="82"/>
      <c r="Q64" s="82"/>
      <c r="R64" s="82"/>
      <c r="S64" s="82"/>
      <c r="T64" s="82"/>
      <c r="U64" s="82"/>
      <c r="V64">
        <f t="shared" si="21"/>
        <v>0</v>
      </c>
      <c r="W64" s="82"/>
    </row>
    <row r="65" spans="1:23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104">
        <v>61</v>
      </c>
      <c r="N65" s="82"/>
      <c r="O65" s="82"/>
      <c r="P65" s="82"/>
      <c r="Q65" s="82"/>
      <c r="R65" s="82"/>
      <c r="S65" s="82"/>
      <c r="T65" s="82"/>
      <c r="U65" s="82"/>
      <c r="V65">
        <f t="shared" si="21"/>
        <v>0</v>
      </c>
      <c r="W65" s="82"/>
    </row>
    <row r="66" spans="1:23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104">
        <v>62</v>
      </c>
      <c r="N66" s="82"/>
      <c r="O66" s="82"/>
      <c r="P66" s="82"/>
      <c r="Q66" s="82"/>
      <c r="R66" s="82"/>
      <c r="S66" s="82"/>
      <c r="T66" s="82"/>
      <c r="U66" s="82"/>
      <c r="V66">
        <f t="shared" si="21"/>
        <v>0</v>
      </c>
      <c r="W66" s="82"/>
    </row>
    <row r="67" spans="13:22" ht="12.75">
      <c r="M67" s="104">
        <v>63</v>
      </c>
      <c r="V67">
        <f t="shared" si="21"/>
        <v>0</v>
      </c>
    </row>
    <row r="68" spans="13:22" ht="12.75">
      <c r="M68" s="104">
        <v>64</v>
      </c>
      <c r="V68">
        <f t="shared" si="21"/>
        <v>0</v>
      </c>
    </row>
    <row r="69" spans="13:22" ht="12.75">
      <c r="M69" s="104">
        <v>65</v>
      </c>
      <c r="V69">
        <f t="shared" si="21"/>
        <v>0</v>
      </c>
    </row>
    <row r="70" spans="13:22" ht="12.75">
      <c r="M70" s="104">
        <v>66</v>
      </c>
      <c r="V70">
        <f t="shared" si="21"/>
        <v>0</v>
      </c>
    </row>
    <row r="71" spans="13:22" ht="12.75">
      <c r="M71" s="104">
        <v>67</v>
      </c>
      <c r="V71">
        <f t="shared" si="21"/>
        <v>0</v>
      </c>
    </row>
    <row r="72" spans="13:22" ht="12.75">
      <c r="M72" s="104">
        <v>68</v>
      </c>
      <c r="V72">
        <f t="shared" si="21"/>
        <v>0</v>
      </c>
    </row>
    <row r="73" spans="13:22" ht="12.75">
      <c r="M73" s="104">
        <v>69</v>
      </c>
      <c r="V73">
        <f t="shared" si="21"/>
        <v>0</v>
      </c>
    </row>
    <row r="74" spans="13:22" ht="12.75">
      <c r="M74" s="104">
        <v>70</v>
      </c>
      <c r="V74">
        <f t="shared" si="21"/>
        <v>0</v>
      </c>
    </row>
    <row r="75" spans="13:22" ht="12.75">
      <c r="M75" s="104">
        <v>71</v>
      </c>
      <c r="V75">
        <f t="shared" si="21"/>
        <v>0</v>
      </c>
    </row>
    <row r="76" spans="13:22" ht="12.75">
      <c r="M76" s="104">
        <v>72</v>
      </c>
      <c r="V76">
        <f t="shared" si="21"/>
        <v>0</v>
      </c>
    </row>
    <row r="77" spans="13:22" ht="12.75">
      <c r="M77" s="104">
        <v>73</v>
      </c>
      <c r="V77">
        <f t="shared" si="21"/>
        <v>0</v>
      </c>
    </row>
    <row r="78" spans="13:22" ht="12.75">
      <c r="M78" s="104">
        <v>74</v>
      </c>
      <c r="V78">
        <f t="shared" si="21"/>
        <v>0</v>
      </c>
    </row>
    <row r="79" spans="13:22" ht="12.75">
      <c r="M79" s="104">
        <v>75</v>
      </c>
      <c r="V79">
        <f t="shared" si="21"/>
        <v>0</v>
      </c>
    </row>
    <row r="80" spans="13:22" ht="12.75">
      <c r="M80" s="104">
        <v>76</v>
      </c>
      <c r="V80">
        <f t="shared" si="21"/>
        <v>0</v>
      </c>
    </row>
    <row r="81" spans="13:22" ht="12.75">
      <c r="M81" s="104">
        <v>77</v>
      </c>
      <c r="V81">
        <f t="shared" si="21"/>
        <v>0</v>
      </c>
    </row>
    <row r="82" spans="13:22" ht="12.75">
      <c r="M82" s="104">
        <v>78</v>
      </c>
      <c r="V82">
        <f t="shared" si="21"/>
        <v>0</v>
      </c>
    </row>
    <row r="83" spans="13:22" ht="12.75">
      <c r="M83" s="104">
        <v>79</v>
      </c>
      <c r="V83">
        <f t="shared" si="21"/>
        <v>0</v>
      </c>
    </row>
    <row r="84" spans="13:22" ht="12.75">
      <c r="M84" s="104">
        <v>80</v>
      </c>
      <c r="V84">
        <f t="shared" si="21"/>
        <v>0</v>
      </c>
    </row>
    <row r="85" spans="13:22" ht="12.75">
      <c r="M85" s="104">
        <v>81</v>
      </c>
      <c r="V85">
        <f t="shared" si="21"/>
        <v>0</v>
      </c>
    </row>
    <row r="86" spans="13:22" ht="12.75">
      <c r="M86" s="104">
        <v>82</v>
      </c>
      <c r="V86">
        <f t="shared" si="21"/>
        <v>0</v>
      </c>
    </row>
    <row r="87" spans="13:22" ht="12.75">
      <c r="M87" s="104">
        <v>83</v>
      </c>
      <c r="V87">
        <f aca="true" t="shared" si="22" ref="V87:V104">COUNTIF(L$4:L$43,$M87)</f>
        <v>0</v>
      </c>
    </row>
    <row r="88" spans="13:22" ht="12.75">
      <c r="M88" s="104">
        <v>84</v>
      </c>
      <c r="V88">
        <f t="shared" si="22"/>
        <v>0</v>
      </c>
    </row>
    <row r="89" spans="13:22" ht="12.75">
      <c r="M89" s="104">
        <v>85</v>
      </c>
      <c r="V89">
        <f t="shared" si="22"/>
        <v>0</v>
      </c>
    </row>
    <row r="90" spans="13:22" ht="12.75">
      <c r="M90" s="104">
        <v>86</v>
      </c>
      <c r="V90">
        <f t="shared" si="22"/>
        <v>0</v>
      </c>
    </row>
    <row r="91" spans="13:22" ht="12.75">
      <c r="M91" s="104">
        <v>87</v>
      </c>
      <c r="V91">
        <f t="shared" si="22"/>
        <v>0</v>
      </c>
    </row>
    <row r="92" spans="13:22" ht="12.75">
      <c r="M92" s="104">
        <v>88</v>
      </c>
      <c r="V92">
        <f t="shared" si="22"/>
        <v>0</v>
      </c>
    </row>
    <row r="93" spans="13:22" ht="12.75">
      <c r="M93" s="104">
        <v>89</v>
      </c>
      <c r="V93">
        <f t="shared" si="22"/>
        <v>0</v>
      </c>
    </row>
    <row r="94" spans="13:22" ht="12.75">
      <c r="M94" s="104">
        <v>90</v>
      </c>
      <c r="V94">
        <f t="shared" si="22"/>
        <v>0</v>
      </c>
    </row>
    <row r="95" spans="13:22" ht="12.75">
      <c r="M95" s="104">
        <v>91</v>
      </c>
      <c r="V95">
        <f t="shared" si="22"/>
        <v>0</v>
      </c>
    </row>
    <row r="96" spans="13:22" ht="12.75">
      <c r="M96" s="104">
        <v>92</v>
      </c>
      <c r="V96">
        <f t="shared" si="22"/>
        <v>0</v>
      </c>
    </row>
    <row r="97" spans="13:22" ht="12.75">
      <c r="M97" s="104">
        <v>93</v>
      </c>
      <c r="V97">
        <f t="shared" si="22"/>
        <v>0</v>
      </c>
    </row>
    <row r="98" spans="13:22" ht="12.75">
      <c r="M98" s="104">
        <v>94</v>
      </c>
      <c r="V98">
        <f t="shared" si="22"/>
        <v>0</v>
      </c>
    </row>
    <row r="99" spans="13:22" ht="12.75">
      <c r="M99" s="104">
        <v>95</v>
      </c>
      <c r="V99">
        <f t="shared" si="22"/>
        <v>0</v>
      </c>
    </row>
    <row r="100" spans="13:22" ht="12.75">
      <c r="M100" s="104">
        <v>96</v>
      </c>
      <c r="V100">
        <f t="shared" si="22"/>
        <v>0</v>
      </c>
    </row>
    <row r="101" spans="13:22" ht="12.75">
      <c r="M101" s="104">
        <v>97</v>
      </c>
      <c r="V101">
        <f t="shared" si="22"/>
        <v>0</v>
      </c>
    </row>
    <row r="102" spans="13:22" ht="12.75">
      <c r="M102" s="104">
        <v>98</v>
      </c>
      <c r="V102">
        <f t="shared" si="22"/>
        <v>0</v>
      </c>
    </row>
    <row r="103" spans="13:22" ht="12.75">
      <c r="M103" s="104">
        <v>99</v>
      </c>
      <c r="V103">
        <f t="shared" si="22"/>
        <v>0</v>
      </c>
    </row>
    <row r="104" spans="13:22" ht="12.75">
      <c r="M104" s="104">
        <v>100</v>
      </c>
      <c r="V104">
        <f t="shared" si="2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04"/>
  <sheetViews>
    <sheetView workbookViewId="0" topLeftCell="A27">
      <selection activeCell="L43" sqref="L43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125" style="0" customWidth="1"/>
    <col min="5" max="5" width="9.375" style="0" customWidth="1"/>
    <col min="6" max="6" width="8.375" style="0" customWidth="1"/>
    <col min="7" max="7" width="10.75390625" style="0" customWidth="1"/>
    <col min="8" max="8" width="12.00390625" style="0" customWidth="1"/>
    <col min="9" max="9" width="11.87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0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2.375" style="0" customWidth="1"/>
    <col min="19" max="19" width="11.7539062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1.625" style="0" customWidth="1"/>
    <col min="27" max="27" width="8.875" style="0" customWidth="1"/>
    <col min="28" max="28" width="8.37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2.00390625" style="0" customWidth="1"/>
    <col min="36" max="36" width="8.625" style="0" customWidth="1"/>
    <col min="37" max="37" width="8.375" style="0" customWidth="1"/>
    <col min="40" max="40" width="7.625" style="0" customWidth="1"/>
    <col min="41" max="41" width="7.75390625" style="0" customWidth="1"/>
    <col min="42" max="42" width="10.375" style="0" customWidth="1"/>
    <col min="44" max="44" width="8.25390625" style="0" customWidth="1"/>
    <col min="45" max="46" width="8.375" style="0" customWidth="1"/>
  </cols>
  <sheetData>
    <row r="1" spans="1:40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</row>
    <row r="2" spans="1:47" ht="12.75">
      <c r="A2">
        <v>2</v>
      </c>
      <c r="B2" t="s">
        <v>117</v>
      </c>
      <c r="D2" s="1" t="s">
        <v>0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/>
      <c r="Y2" s="5" t="s">
        <v>3</v>
      </c>
      <c r="Z2" s="5"/>
      <c r="AA2" s="5"/>
      <c r="AB2" s="5"/>
      <c r="AC2" s="11"/>
      <c r="AD2" s="12"/>
      <c r="AE2" s="12"/>
      <c r="AF2" s="12"/>
      <c r="AG2" s="10"/>
      <c r="AH2" s="5" t="s">
        <v>4</v>
      </c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</row>
    <row r="3" spans="1:47" ht="67.5">
      <c r="A3">
        <v>3</v>
      </c>
      <c r="B3" s="13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6" t="s">
        <v>14</v>
      </c>
      <c r="L3" s="17" t="s">
        <v>15</v>
      </c>
      <c r="M3" s="18" t="s">
        <v>16</v>
      </c>
      <c r="N3" s="14" t="s">
        <v>7</v>
      </c>
      <c r="O3" s="14" t="s">
        <v>8</v>
      </c>
      <c r="P3" s="15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6" t="s">
        <v>14</v>
      </c>
      <c r="V3" s="17" t="s">
        <v>15</v>
      </c>
      <c r="W3" s="19"/>
      <c r="X3" s="103" t="s">
        <v>17</v>
      </c>
      <c r="Y3" s="103" t="s">
        <v>18</v>
      </c>
      <c r="Z3" s="103" t="s">
        <v>19</v>
      </c>
      <c r="AA3" s="103" t="s">
        <v>67</v>
      </c>
      <c r="AB3" s="103" t="s">
        <v>68</v>
      </c>
      <c r="AC3" s="103" t="s">
        <v>22</v>
      </c>
      <c r="AD3" s="12"/>
      <c r="AE3" s="12"/>
      <c r="AF3" s="12"/>
      <c r="AG3" s="103" t="s">
        <v>17</v>
      </c>
      <c r="AH3" s="103" t="s">
        <v>18</v>
      </c>
      <c r="AI3" s="103" t="s">
        <v>19</v>
      </c>
      <c r="AJ3" s="103" t="s">
        <v>67</v>
      </c>
      <c r="AK3" s="103" t="s">
        <v>68</v>
      </c>
      <c r="AL3" s="103" t="s">
        <v>22</v>
      </c>
      <c r="AM3" s="12"/>
      <c r="AN3" s="12"/>
      <c r="AO3" s="93" t="s">
        <v>17</v>
      </c>
      <c r="AP3" s="93" t="s">
        <v>18</v>
      </c>
      <c r="AQ3" s="93" t="s">
        <v>19</v>
      </c>
      <c r="AR3" s="93" t="s">
        <v>67</v>
      </c>
      <c r="AS3" s="93" t="s">
        <v>68</v>
      </c>
      <c r="AT3" s="93" t="s">
        <v>22</v>
      </c>
      <c r="AU3" s="12"/>
    </row>
    <row r="4" spans="1:47" ht="12.75">
      <c r="A4">
        <v>4</v>
      </c>
      <c r="B4" s="20"/>
      <c r="C4" s="20" t="s">
        <v>125</v>
      </c>
      <c r="D4" s="20"/>
      <c r="E4" s="20"/>
      <c r="F4" s="21">
        <f aca="true" t="shared" si="0" ref="F4:F43">IF(ISBLANK($C4),"",SUM(D4:E4))</f>
        <v>0</v>
      </c>
      <c r="G4" s="20"/>
      <c r="H4" s="20"/>
      <c r="I4" s="20"/>
      <c r="J4" s="20"/>
      <c r="K4" s="21">
        <f aca="true" t="shared" si="1" ref="K4:K43">IF(ISBLANK($C4),"",SUM(G4:J4))</f>
        <v>0</v>
      </c>
      <c r="L4" s="21">
        <f aca="true" t="shared" si="2" ref="L4:L43">IF(ISBLANK($C4),"",F4+K4)</f>
        <v>0</v>
      </c>
      <c r="M4" s="22">
        <v>0</v>
      </c>
      <c r="N4">
        <f aca="true" t="shared" si="3" ref="N4:N13">COUNTIF(D$4:D$43,$M4)</f>
        <v>0</v>
      </c>
      <c r="O4">
        <f aca="true" t="shared" si="4" ref="O4:O13">COUNTIF(E$4:E$43,$M4)</f>
        <v>0</v>
      </c>
      <c r="P4">
        <f aca="true" t="shared" si="5" ref="P4:P13">COUNTIF(F$4:F$43,$M4)</f>
        <v>1</v>
      </c>
      <c r="Q4">
        <f aca="true" t="shared" si="6" ref="Q4:Q13">COUNTIF(G$4:G$43,$M4)</f>
        <v>0</v>
      </c>
      <c r="R4">
        <f aca="true" t="shared" si="7" ref="R4:R13">COUNTIF(H$4:H$43,$M4)</f>
        <v>0</v>
      </c>
      <c r="S4">
        <f aca="true" t="shared" si="8" ref="S4:S13">COUNTIF(I$4:I$43,$M4)</f>
        <v>0</v>
      </c>
      <c r="T4">
        <f aca="true" t="shared" si="9" ref="T4:T12">COUNTIF(J$4:J$43,$M4)</f>
        <v>0</v>
      </c>
      <c r="U4">
        <f aca="true" t="shared" si="10" ref="U4:U13">COUNTIF(K$4:K$43,$M4)</f>
        <v>1</v>
      </c>
      <c r="V4">
        <f aca="true" t="shared" si="11" ref="V4:V13">COUNTIF(L$4:L$43,$M4)</f>
        <v>1</v>
      </c>
      <c r="X4" s="23">
        <v>1</v>
      </c>
      <c r="Y4" s="23" t="s">
        <v>24</v>
      </c>
      <c r="Z4" s="24" t="s">
        <v>25</v>
      </c>
      <c r="AA4" s="25">
        <f>SUM(P4:P16)</f>
        <v>1</v>
      </c>
      <c r="AB4" s="26">
        <f>SUM(P4:P16)*100/$C$45</f>
        <v>100</v>
      </c>
      <c r="AC4" s="25">
        <v>4</v>
      </c>
      <c r="AD4" s="27" t="s">
        <v>26</v>
      </c>
      <c r="AE4" s="28"/>
      <c r="AF4" s="12"/>
      <c r="AG4" s="29">
        <v>1</v>
      </c>
      <c r="AH4" s="29" t="s">
        <v>24</v>
      </c>
      <c r="AI4" s="30" t="s">
        <v>27</v>
      </c>
      <c r="AJ4" s="31">
        <f>SUM(U4:U14)</f>
        <v>1</v>
      </c>
      <c r="AK4" s="32">
        <f>SUM(U4:U14)*100/$C$45</f>
        <v>100</v>
      </c>
      <c r="AL4" s="31">
        <v>4</v>
      </c>
      <c r="AM4" s="33" t="s">
        <v>26</v>
      </c>
      <c r="AN4" s="102"/>
      <c r="AO4" s="23">
        <v>1</v>
      </c>
      <c r="AP4" s="23" t="s">
        <v>24</v>
      </c>
      <c r="AQ4" s="24" t="s">
        <v>130</v>
      </c>
      <c r="AR4" s="25">
        <f>SUM(V4:V30)</f>
        <v>1</v>
      </c>
      <c r="AS4" s="94">
        <f>SUM(V4:V30)*100/$C$45</f>
        <v>100</v>
      </c>
      <c r="AT4" s="25">
        <v>4</v>
      </c>
      <c r="AU4" s="27" t="s">
        <v>26</v>
      </c>
    </row>
    <row r="5" spans="1:47" ht="12.75">
      <c r="A5">
        <v>5</v>
      </c>
      <c r="B5" s="20"/>
      <c r="C5" s="20"/>
      <c r="D5" s="20"/>
      <c r="E5" s="20"/>
      <c r="F5" s="21">
        <f t="shared" si="0"/>
      </c>
      <c r="G5" s="20"/>
      <c r="H5" s="20"/>
      <c r="I5" s="20"/>
      <c r="J5" s="20"/>
      <c r="K5" s="21">
        <f t="shared" si="1"/>
      </c>
      <c r="L5" s="21">
        <f t="shared" si="2"/>
      </c>
      <c r="M5" s="22">
        <v>1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0</v>
      </c>
      <c r="V5">
        <f t="shared" si="11"/>
        <v>0</v>
      </c>
      <c r="X5" s="23">
        <v>2</v>
      </c>
      <c r="Y5" s="23" t="s">
        <v>28</v>
      </c>
      <c r="Z5" s="24" t="s">
        <v>29</v>
      </c>
      <c r="AA5" s="25">
        <f>SUM(P17:P21)</f>
        <v>0</v>
      </c>
      <c r="AB5" s="26">
        <f>SUM(P17:P21)*100/$C$45</f>
        <v>0</v>
      </c>
      <c r="AC5" s="25">
        <v>7</v>
      </c>
      <c r="AD5" s="34" t="s">
        <v>30</v>
      </c>
      <c r="AE5" s="28"/>
      <c r="AF5" s="12"/>
      <c r="AG5" s="29">
        <v>2</v>
      </c>
      <c r="AH5" s="29" t="s">
        <v>28</v>
      </c>
      <c r="AI5" s="30" t="s">
        <v>31</v>
      </c>
      <c r="AJ5" s="31">
        <f>SUM(U15:U17)</f>
        <v>0</v>
      </c>
      <c r="AK5" s="32">
        <f>SUM(U15:U17)*100/$C$45</f>
        <v>0</v>
      </c>
      <c r="AL5" s="31">
        <v>7</v>
      </c>
      <c r="AM5" s="35" t="s">
        <v>30</v>
      </c>
      <c r="AN5" s="102"/>
      <c r="AO5" s="23">
        <v>2</v>
      </c>
      <c r="AP5" s="23" t="s">
        <v>28</v>
      </c>
      <c r="AQ5" s="24" t="s">
        <v>131</v>
      </c>
      <c r="AR5" s="25">
        <f>SUM(V31:V38)</f>
        <v>0</v>
      </c>
      <c r="AS5" s="94">
        <f>SUM(V31:V38)*100/$C$45</f>
        <v>0</v>
      </c>
      <c r="AT5" s="25">
        <v>7</v>
      </c>
      <c r="AU5" s="34" t="s">
        <v>30</v>
      </c>
    </row>
    <row r="6" spans="1:47" ht="12.75">
      <c r="A6">
        <v>6</v>
      </c>
      <c r="B6" s="20"/>
      <c r="C6" s="20"/>
      <c r="D6" s="20"/>
      <c r="E6" s="20"/>
      <c r="F6" s="21">
        <f t="shared" si="0"/>
      </c>
      <c r="G6" s="20"/>
      <c r="H6" s="20"/>
      <c r="I6" s="20"/>
      <c r="J6" s="20"/>
      <c r="K6" s="21">
        <f t="shared" si="1"/>
      </c>
      <c r="L6" s="21">
        <f t="shared" si="2"/>
      </c>
      <c r="M6" s="22">
        <v>2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0</v>
      </c>
      <c r="V6">
        <f t="shared" si="11"/>
        <v>0</v>
      </c>
      <c r="X6" s="23">
        <v>3</v>
      </c>
      <c r="Y6" s="23" t="s">
        <v>32</v>
      </c>
      <c r="Z6" s="24" t="s">
        <v>33</v>
      </c>
      <c r="AA6" s="25">
        <f>SUM(P22:P27)</f>
        <v>0</v>
      </c>
      <c r="AB6" s="26">
        <f>SUM(P22:P27)*100/$C$45</f>
        <v>0</v>
      </c>
      <c r="AC6" s="25">
        <v>12</v>
      </c>
      <c r="AD6" s="36" t="s">
        <v>34</v>
      </c>
      <c r="AE6" s="28"/>
      <c r="AF6" s="12"/>
      <c r="AG6" s="29">
        <v>3</v>
      </c>
      <c r="AH6" s="29" t="s">
        <v>32</v>
      </c>
      <c r="AI6" s="30" t="s">
        <v>35</v>
      </c>
      <c r="AJ6" s="31">
        <f>SUM(U18:U20)</f>
        <v>0</v>
      </c>
      <c r="AK6" s="32">
        <f>SUM(U18:U20)*100/$C$45</f>
        <v>0</v>
      </c>
      <c r="AL6" s="31">
        <v>12</v>
      </c>
      <c r="AM6" s="37" t="s">
        <v>34</v>
      </c>
      <c r="AN6" s="102"/>
      <c r="AO6" s="23">
        <v>3</v>
      </c>
      <c r="AP6" s="23" t="s">
        <v>32</v>
      </c>
      <c r="AQ6" s="24" t="s">
        <v>132</v>
      </c>
      <c r="AR6" s="25">
        <f>SUM(V39:V47)</f>
        <v>0</v>
      </c>
      <c r="AS6" s="94">
        <f>SUM(V39:V47)*100/$C$45</f>
        <v>0</v>
      </c>
      <c r="AT6" s="25">
        <v>12</v>
      </c>
      <c r="AU6" s="36" t="s">
        <v>34</v>
      </c>
    </row>
    <row r="7" spans="1:47" ht="12.75">
      <c r="A7">
        <v>7</v>
      </c>
      <c r="B7" s="20"/>
      <c r="C7" s="20"/>
      <c r="D7" s="20"/>
      <c r="E7" s="20"/>
      <c r="F7" s="21">
        <f t="shared" si="0"/>
      </c>
      <c r="G7" s="20"/>
      <c r="H7" s="20"/>
      <c r="I7" s="20"/>
      <c r="J7" s="20"/>
      <c r="K7" s="21">
        <f t="shared" si="1"/>
      </c>
      <c r="L7" s="21">
        <f t="shared" si="2"/>
      </c>
      <c r="M7" s="22">
        <v>3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>
        <f t="shared" si="8"/>
        <v>0</v>
      </c>
      <c r="T7">
        <f t="shared" si="9"/>
        <v>0</v>
      </c>
      <c r="U7">
        <f t="shared" si="10"/>
        <v>0</v>
      </c>
      <c r="V7">
        <f t="shared" si="11"/>
        <v>0</v>
      </c>
      <c r="X7" s="38">
        <v>4</v>
      </c>
      <c r="Y7" s="38" t="s">
        <v>36</v>
      </c>
      <c r="Z7" s="39" t="s">
        <v>37</v>
      </c>
      <c r="AA7" s="40">
        <f>SUM(P28:P33)</f>
        <v>0</v>
      </c>
      <c r="AB7" s="41">
        <f>SUM(P28:P33)*100/$C$45</f>
        <v>0</v>
      </c>
      <c r="AC7" s="40">
        <v>17</v>
      </c>
      <c r="AD7" s="42" t="s">
        <v>38</v>
      </c>
      <c r="AE7" s="43"/>
      <c r="AF7" s="12"/>
      <c r="AG7" s="44">
        <v>4</v>
      </c>
      <c r="AH7" s="44" t="s">
        <v>36</v>
      </c>
      <c r="AI7" s="45" t="s">
        <v>39</v>
      </c>
      <c r="AJ7" s="46">
        <f>SUM(U21:U24)</f>
        <v>0</v>
      </c>
      <c r="AK7" s="47">
        <f>SUM(U21:U24)*100/$C$45</f>
        <v>0</v>
      </c>
      <c r="AL7" s="46">
        <v>17</v>
      </c>
      <c r="AM7" s="48" t="s">
        <v>38</v>
      </c>
      <c r="AN7" s="102"/>
      <c r="AO7" s="29">
        <v>4</v>
      </c>
      <c r="AP7" s="29" t="s">
        <v>36</v>
      </c>
      <c r="AQ7" s="30" t="s">
        <v>133</v>
      </c>
      <c r="AR7" s="31">
        <f>SUM(V48:V57)</f>
        <v>0</v>
      </c>
      <c r="AS7" s="32">
        <f>SUM(V48:V57)*100/$C$45</f>
        <v>0</v>
      </c>
      <c r="AT7" s="31">
        <v>17</v>
      </c>
      <c r="AU7" s="33" t="s">
        <v>38</v>
      </c>
    </row>
    <row r="8" spans="1:47" ht="12.75">
      <c r="A8">
        <v>8</v>
      </c>
      <c r="B8" s="20"/>
      <c r="C8" s="20"/>
      <c r="D8" s="20"/>
      <c r="E8" s="20"/>
      <c r="F8" s="21">
        <f t="shared" si="0"/>
      </c>
      <c r="G8" s="20"/>
      <c r="H8" s="20"/>
      <c r="I8" s="20"/>
      <c r="J8" s="20"/>
      <c r="K8" s="21">
        <f t="shared" si="1"/>
      </c>
      <c r="L8" s="21">
        <f t="shared" si="2"/>
      </c>
      <c r="M8" s="22">
        <v>4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  <v>0</v>
      </c>
      <c r="V8">
        <f t="shared" si="11"/>
        <v>0</v>
      </c>
      <c r="X8" s="38">
        <v>5</v>
      </c>
      <c r="Y8" s="38" t="s">
        <v>40</v>
      </c>
      <c r="Z8" s="39" t="s">
        <v>41</v>
      </c>
      <c r="AA8" s="40">
        <f>SUM(P34:P39)</f>
        <v>0</v>
      </c>
      <c r="AB8" s="41">
        <f>SUM(P34:P39)*100/$C$45</f>
        <v>0</v>
      </c>
      <c r="AC8" s="40">
        <v>20</v>
      </c>
      <c r="AD8" s="49" t="s">
        <v>42</v>
      </c>
      <c r="AE8" s="43"/>
      <c r="AF8" s="12"/>
      <c r="AG8" s="44">
        <v>5</v>
      </c>
      <c r="AH8" s="44" t="s">
        <v>40</v>
      </c>
      <c r="AI8" s="45" t="s">
        <v>43</v>
      </c>
      <c r="AJ8" s="46">
        <f>SUM(U25:U30)</f>
        <v>0</v>
      </c>
      <c r="AK8" s="47">
        <f>SUM(U25:U30)*100/$C$45</f>
        <v>0</v>
      </c>
      <c r="AL8" s="46">
        <v>20</v>
      </c>
      <c r="AM8" s="50" t="s">
        <v>42</v>
      </c>
      <c r="AN8" s="102"/>
      <c r="AO8" s="29">
        <v>5</v>
      </c>
      <c r="AP8" s="29" t="s">
        <v>40</v>
      </c>
      <c r="AQ8" s="30" t="s">
        <v>134</v>
      </c>
      <c r="AR8" s="31">
        <f>SUM(V58:V67)</f>
        <v>0</v>
      </c>
      <c r="AS8" s="32">
        <f>SUM(V58:V67)*100/$C$45</f>
        <v>0</v>
      </c>
      <c r="AT8" s="31">
        <v>20</v>
      </c>
      <c r="AU8" s="35" t="s">
        <v>42</v>
      </c>
    </row>
    <row r="9" spans="1:47" ht="12.75">
      <c r="A9">
        <v>9</v>
      </c>
      <c r="B9" s="20"/>
      <c r="C9" s="20"/>
      <c r="D9" s="20"/>
      <c r="E9" s="20"/>
      <c r="F9" s="21">
        <f t="shared" si="0"/>
      </c>
      <c r="G9" s="20"/>
      <c r="H9" s="20"/>
      <c r="I9" s="20"/>
      <c r="J9" s="20"/>
      <c r="K9" s="21">
        <f t="shared" si="1"/>
      </c>
      <c r="L9" s="21">
        <f t="shared" si="2"/>
      </c>
      <c r="M9" s="22">
        <v>5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0</v>
      </c>
      <c r="V9">
        <f t="shared" si="11"/>
        <v>0</v>
      </c>
      <c r="X9" s="38">
        <v>6</v>
      </c>
      <c r="Y9" s="38" t="s">
        <v>44</v>
      </c>
      <c r="Z9" s="39" t="s">
        <v>45</v>
      </c>
      <c r="AA9" s="40">
        <f>SUM(P40:P43)</f>
        <v>0</v>
      </c>
      <c r="AB9" s="41">
        <f>SUM(P40:P43)*100/$C$45</f>
        <v>0</v>
      </c>
      <c r="AC9" s="40">
        <v>17</v>
      </c>
      <c r="AD9" s="51" t="s">
        <v>46</v>
      </c>
      <c r="AE9" s="43"/>
      <c r="AF9" s="12"/>
      <c r="AG9" s="44">
        <v>6</v>
      </c>
      <c r="AH9" s="44" t="s">
        <v>44</v>
      </c>
      <c r="AI9" s="45" t="s">
        <v>47</v>
      </c>
      <c r="AJ9" s="46">
        <f>SUM(U31:U37)</f>
        <v>0</v>
      </c>
      <c r="AK9" s="47">
        <f>SUM(U31:U37)*100/$C$45</f>
        <v>0</v>
      </c>
      <c r="AL9" s="46">
        <v>17</v>
      </c>
      <c r="AM9" s="52" t="s">
        <v>46</v>
      </c>
      <c r="AN9" s="102"/>
      <c r="AO9" s="29">
        <v>6</v>
      </c>
      <c r="AP9" s="29" t="s">
        <v>44</v>
      </c>
      <c r="AQ9" s="30" t="s">
        <v>135</v>
      </c>
      <c r="AR9" s="31">
        <f>SUM(V68:V77)</f>
        <v>0</v>
      </c>
      <c r="AS9" s="32">
        <f>SUM(V68:V77)*100/$C$45</f>
        <v>0</v>
      </c>
      <c r="AT9" s="31">
        <v>17</v>
      </c>
      <c r="AU9" s="37" t="s">
        <v>46</v>
      </c>
    </row>
    <row r="10" spans="1:47" ht="12.75">
      <c r="A10">
        <v>10</v>
      </c>
      <c r="B10" s="20"/>
      <c r="C10" s="20"/>
      <c r="D10" s="20"/>
      <c r="E10" s="20"/>
      <c r="F10" s="21">
        <f t="shared" si="0"/>
      </c>
      <c r="G10" s="20"/>
      <c r="H10" s="20"/>
      <c r="I10" s="20"/>
      <c r="J10" s="20"/>
      <c r="K10" s="21">
        <f t="shared" si="1"/>
      </c>
      <c r="L10" s="21">
        <f t="shared" si="2"/>
      </c>
      <c r="M10" s="22">
        <v>6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X10" s="53">
        <v>7</v>
      </c>
      <c r="Y10" s="53" t="s">
        <v>48</v>
      </c>
      <c r="Z10" s="54" t="s">
        <v>49</v>
      </c>
      <c r="AA10" s="55">
        <f>SUM(P44:P46)</f>
        <v>0</v>
      </c>
      <c r="AB10" s="56">
        <f>SUM(P44:P46)*100/$C$45</f>
        <v>0</v>
      </c>
      <c r="AC10" s="55">
        <v>12</v>
      </c>
      <c r="AD10" s="57" t="s">
        <v>38</v>
      </c>
      <c r="AE10" s="58"/>
      <c r="AF10" s="12"/>
      <c r="AG10" s="59">
        <v>7</v>
      </c>
      <c r="AH10" s="59" t="s">
        <v>48</v>
      </c>
      <c r="AI10" s="60" t="s">
        <v>50</v>
      </c>
      <c r="AJ10" s="61">
        <f>SUM(U38:U44)</f>
        <v>0</v>
      </c>
      <c r="AK10" s="62">
        <f>SUM(U38:U44)*100/$C$45</f>
        <v>0</v>
      </c>
      <c r="AL10" s="61">
        <v>12</v>
      </c>
      <c r="AM10" s="63" t="s">
        <v>38</v>
      </c>
      <c r="AN10" s="102"/>
      <c r="AO10" s="95">
        <v>7</v>
      </c>
      <c r="AP10" s="95" t="s">
        <v>48</v>
      </c>
      <c r="AQ10" s="96" t="s">
        <v>136</v>
      </c>
      <c r="AR10" s="97">
        <f>SUM(V78:V86)</f>
        <v>0</v>
      </c>
      <c r="AS10" s="98">
        <f>SUM(V78:V86)*100/$C$45</f>
        <v>0</v>
      </c>
      <c r="AT10" s="97">
        <v>12</v>
      </c>
      <c r="AU10" s="99" t="s">
        <v>38</v>
      </c>
    </row>
    <row r="11" spans="1:47" ht="12.75">
      <c r="A11">
        <v>11</v>
      </c>
      <c r="B11" s="20"/>
      <c r="C11" s="20"/>
      <c r="D11" s="20"/>
      <c r="E11" s="20"/>
      <c r="F11" s="21">
        <f t="shared" si="0"/>
      </c>
      <c r="G11" s="20"/>
      <c r="H11" s="20"/>
      <c r="I11" s="20"/>
      <c r="J11" s="20"/>
      <c r="K11" s="21">
        <f t="shared" si="1"/>
      </c>
      <c r="L11" s="21">
        <f t="shared" si="2"/>
      </c>
      <c r="M11" s="22">
        <v>7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11"/>
        <v>0</v>
      </c>
      <c r="X11" s="53">
        <v>8</v>
      </c>
      <c r="Y11" s="53" t="s">
        <v>51</v>
      </c>
      <c r="Z11" s="54" t="s">
        <v>52</v>
      </c>
      <c r="AA11" s="55">
        <f>SUM(P47:P49)</f>
        <v>0</v>
      </c>
      <c r="AB11" s="56">
        <f>SUM(P47:P49)*100/$C$45</f>
        <v>0</v>
      </c>
      <c r="AC11" s="55">
        <v>7</v>
      </c>
      <c r="AD11" s="64" t="s">
        <v>53</v>
      </c>
      <c r="AE11" s="58"/>
      <c r="AF11" s="12"/>
      <c r="AG11" s="59">
        <v>8</v>
      </c>
      <c r="AH11" s="59" t="s">
        <v>51</v>
      </c>
      <c r="AI11" s="60" t="s">
        <v>54</v>
      </c>
      <c r="AJ11" s="61">
        <f>SUM(U45:U49)</f>
        <v>0</v>
      </c>
      <c r="AK11" s="62">
        <f>SUM(U45:U49)*100/$C$45</f>
        <v>0</v>
      </c>
      <c r="AL11" s="61">
        <v>7</v>
      </c>
      <c r="AM11" s="65" t="s">
        <v>53</v>
      </c>
      <c r="AN11" s="102"/>
      <c r="AO11" s="95">
        <v>8</v>
      </c>
      <c r="AP11" s="95" t="s">
        <v>51</v>
      </c>
      <c r="AQ11" s="96" t="s">
        <v>137</v>
      </c>
      <c r="AR11" s="97">
        <f>SUM(V87:V93)</f>
        <v>0</v>
      </c>
      <c r="AS11" s="98">
        <f>SUM(V87:V93)*100/$C$45</f>
        <v>0</v>
      </c>
      <c r="AT11" s="97">
        <v>7</v>
      </c>
      <c r="AU11" s="100" t="s">
        <v>53</v>
      </c>
    </row>
    <row r="12" spans="1:47" ht="12.75">
      <c r="A12">
        <v>12</v>
      </c>
      <c r="B12" s="20"/>
      <c r="C12" s="20"/>
      <c r="D12" s="20"/>
      <c r="E12" s="20"/>
      <c r="F12" s="21">
        <f t="shared" si="0"/>
      </c>
      <c r="G12" s="20"/>
      <c r="H12" s="20"/>
      <c r="I12" s="20"/>
      <c r="J12" s="20"/>
      <c r="K12" s="21">
        <f t="shared" si="1"/>
      </c>
      <c r="L12" s="21">
        <f t="shared" si="2"/>
      </c>
      <c r="M12" s="22">
        <v>8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X12" s="53">
        <v>9</v>
      </c>
      <c r="Y12" s="53" t="s">
        <v>55</v>
      </c>
      <c r="Z12" s="54" t="s">
        <v>56</v>
      </c>
      <c r="AA12" s="55">
        <f>SUM(P50:P54)</f>
        <v>0</v>
      </c>
      <c r="AB12" s="56">
        <f>SUM(P50:P54)*100/$C$45</f>
        <v>0</v>
      </c>
      <c r="AC12" s="55">
        <v>4</v>
      </c>
      <c r="AD12" s="66" t="s">
        <v>46</v>
      </c>
      <c r="AE12" s="58"/>
      <c r="AF12" s="12"/>
      <c r="AG12" s="59">
        <v>9</v>
      </c>
      <c r="AH12" s="59" t="s">
        <v>55</v>
      </c>
      <c r="AI12" s="60" t="s">
        <v>56</v>
      </c>
      <c r="AJ12" s="61">
        <f>SUM(U50:U54)</f>
        <v>0</v>
      </c>
      <c r="AK12" s="62">
        <f>SUM(U50:U54)*100/$C$45</f>
        <v>0</v>
      </c>
      <c r="AL12" s="61">
        <v>4</v>
      </c>
      <c r="AM12" s="67" t="s">
        <v>46</v>
      </c>
      <c r="AN12" s="102"/>
      <c r="AO12" s="95">
        <v>9</v>
      </c>
      <c r="AP12" s="95" t="s">
        <v>55</v>
      </c>
      <c r="AQ12" s="96" t="s">
        <v>138</v>
      </c>
      <c r="AR12" s="97">
        <f>SUM(V94:V104)</f>
        <v>0</v>
      </c>
      <c r="AS12" s="98">
        <f>SUM(V94:V104)*100/$C$45</f>
        <v>0</v>
      </c>
      <c r="AT12" s="97">
        <v>4</v>
      </c>
      <c r="AU12" s="101" t="s">
        <v>46</v>
      </c>
    </row>
    <row r="13" spans="1:28" ht="12.75">
      <c r="A13">
        <v>13</v>
      </c>
      <c r="B13" s="20"/>
      <c r="C13" s="20"/>
      <c r="D13" s="20"/>
      <c r="E13" s="20"/>
      <c r="F13" s="21">
        <f t="shared" si="0"/>
      </c>
      <c r="G13" s="20"/>
      <c r="H13" s="20"/>
      <c r="I13" s="20"/>
      <c r="J13" s="20"/>
      <c r="K13" s="21">
        <f t="shared" si="1"/>
      </c>
      <c r="L13" s="21">
        <f t="shared" si="2"/>
      </c>
      <c r="M13" s="22">
        <v>9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U13">
        <f t="shared" si="10"/>
        <v>0</v>
      </c>
      <c r="V13">
        <f t="shared" si="11"/>
        <v>0</v>
      </c>
      <c r="AB13" s="68"/>
    </row>
    <row r="14" spans="1:22" ht="12.75">
      <c r="A14">
        <v>14</v>
      </c>
      <c r="B14" s="20"/>
      <c r="C14" s="20"/>
      <c r="D14" s="20"/>
      <c r="E14" s="20"/>
      <c r="F14" s="21">
        <f t="shared" si="0"/>
      </c>
      <c r="G14" s="20"/>
      <c r="H14" s="20"/>
      <c r="I14" s="20"/>
      <c r="J14" s="20"/>
      <c r="K14" s="21">
        <f t="shared" si="1"/>
      </c>
      <c r="L14" s="21">
        <f t="shared" si="2"/>
      </c>
      <c r="M14" s="22">
        <v>10</v>
      </c>
      <c r="N14">
        <f aca="true" t="shared" si="12" ref="N14:S16">COUNTIF(D$4:D$43,$M14)</f>
        <v>0</v>
      </c>
      <c r="O14">
        <f t="shared" si="12"/>
        <v>0</v>
      </c>
      <c r="P14">
        <f t="shared" si="12"/>
        <v>0</v>
      </c>
      <c r="Q14">
        <f t="shared" si="12"/>
        <v>0</v>
      </c>
      <c r="R14">
        <f t="shared" si="12"/>
        <v>0</v>
      </c>
      <c r="S14">
        <f t="shared" si="12"/>
        <v>0</v>
      </c>
      <c r="U14">
        <f aca="true" t="shared" si="13" ref="U14:U54">COUNTIF(K$4:K$43,$M14)</f>
        <v>0</v>
      </c>
      <c r="V14">
        <f aca="true" t="shared" si="14" ref="V14:V54">COUNTIF(L$4:L$43,$M14)</f>
        <v>0</v>
      </c>
    </row>
    <row r="15" spans="1:22" ht="12.75">
      <c r="A15">
        <v>15</v>
      </c>
      <c r="B15" s="20"/>
      <c r="C15" s="20"/>
      <c r="D15" s="20"/>
      <c r="E15" s="20"/>
      <c r="F15" s="21">
        <f t="shared" si="0"/>
      </c>
      <c r="G15" s="20"/>
      <c r="H15" s="20"/>
      <c r="I15" s="20"/>
      <c r="J15" s="20"/>
      <c r="K15" s="21">
        <f t="shared" si="1"/>
      </c>
      <c r="L15" s="21">
        <f t="shared" si="2"/>
      </c>
      <c r="M15" s="22">
        <v>11</v>
      </c>
      <c r="N15">
        <f t="shared" si="12"/>
        <v>0</v>
      </c>
      <c r="O15">
        <f t="shared" si="12"/>
        <v>0</v>
      </c>
      <c r="P15">
        <f t="shared" si="12"/>
        <v>0</v>
      </c>
      <c r="Q15">
        <f t="shared" si="12"/>
        <v>0</v>
      </c>
      <c r="R15">
        <f t="shared" si="12"/>
        <v>0</v>
      </c>
      <c r="S15">
        <f t="shared" si="12"/>
        <v>0</v>
      </c>
      <c r="U15">
        <f t="shared" si="13"/>
        <v>0</v>
      </c>
      <c r="V15">
        <f t="shared" si="14"/>
        <v>0</v>
      </c>
    </row>
    <row r="16" spans="1:22" ht="12.75">
      <c r="A16">
        <v>16</v>
      </c>
      <c r="B16" s="20"/>
      <c r="C16" s="20"/>
      <c r="D16" s="20"/>
      <c r="E16" s="20"/>
      <c r="F16" s="21">
        <f t="shared" si="0"/>
      </c>
      <c r="G16" s="20"/>
      <c r="H16" s="20"/>
      <c r="I16" s="20"/>
      <c r="J16" s="20"/>
      <c r="K16" s="21">
        <f t="shared" si="1"/>
      </c>
      <c r="L16" s="21">
        <f t="shared" si="2"/>
      </c>
      <c r="M16" s="22">
        <v>12</v>
      </c>
      <c r="N16">
        <f t="shared" si="12"/>
        <v>0</v>
      </c>
      <c r="O16">
        <f t="shared" si="12"/>
        <v>0</v>
      </c>
      <c r="P16">
        <f t="shared" si="12"/>
        <v>0</v>
      </c>
      <c r="Q16">
        <f t="shared" si="12"/>
        <v>0</v>
      </c>
      <c r="R16">
        <f t="shared" si="12"/>
        <v>0</v>
      </c>
      <c r="S16">
        <f t="shared" si="12"/>
        <v>0</v>
      </c>
      <c r="U16">
        <f t="shared" si="13"/>
        <v>0</v>
      </c>
      <c r="V16">
        <f t="shared" si="14"/>
        <v>0</v>
      </c>
    </row>
    <row r="17" spans="1:22" ht="12.75">
      <c r="A17">
        <v>17</v>
      </c>
      <c r="B17" s="20"/>
      <c r="C17" s="20"/>
      <c r="D17" s="20"/>
      <c r="E17" s="20"/>
      <c r="F17" s="21">
        <f t="shared" si="0"/>
      </c>
      <c r="G17" s="20"/>
      <c r="H17" s="20"/>
      <c r="I17" s="20"/>
      <c r="J17" s="20"/>
      <c r="K17" s="21">
        <f t="shared" si="1"/>
      </c>
      <c r="L17" s="21">
        <f t="shared" si="2"/>
      </c>
      <c r="M17" s="22">
        <v>13</v>
      </c>
      <c r="N17">
        <f aca="true" t="shared" si="15" ref="N17:Q19">COUNTIF(D$4:D$43,$M17)</f>
        <v>0</v>
      </c>
      <c r="O17">
        <f t="shared" si="15"/>
        <v>0</v>
      </c>
      <c r="P17">
        <f t="shared" si="15"/>
        <v>0</v>
      </c>
      <c r="Q17">
        <f t="shared" si="15"/>
        <v>0</v>
      </c>
      <c r="S17">
        <f>COUNTIF(I$4:I$43,$M17)</f>
        <v>0</v>
      </c>
      <c r="U17">
        <f t="shared" si="13"/>
        <v>0</v>
      </c>
      <c r="V17">
        <f t="shared" si="14"/>
        <v>0</v>
      </c>
    </row>
    <row r="18" spans="1:22" ht="12.75">
      <c r="A18">
        <v>18</v>
      </c>
      <c r="B18" s="20"/>
      <c r="C18" s="20"/>
      <c r="D18" s="20"/>
      <c r="E18" s="20"/>
      <c r="F18" s="21">
        <f t="shared" si="0"/>
      </c>
      <c r="G18" s="20"/>
      <c r="H18" s="20"/>
      <c r="I18" s="20"/>
      <c r="J18" s="20"/>
      <c r="K18" s="21">
        <f t="shared" si="1"/>
      </c>
      <c r="L18" s="21">
        <f t="shared" si="2"/>
      </c>
      <c r="M18" s="22">
        <v>14</v>
      </c>
      <c r="N18">
        <f t="shared" si="15"/>
        <v>0</v>
      </c>
      <c r="O18">
        <f t="shared" si="15"/>
        <v>0</v>
      </c>
      <c r="P18">
        <f t="shared" si="15"/>
        <v>0</v>
      </c>
      <c r="Q18">
        <f t="shared" si="15"/>
        <v>0</v>
      </c>
      <c r="S18">
        <f>COUNTIF(I$4:I$43,$M18)</f>
        <v>0</v>
      </c>
      <c r="U18">
        <f t="shared" si="13"/>
        <v>0</v>
      </c>
      <c r="V18">
        <f t="shared" si="14"/>
        <v>0</v>
      </c>
    </row>
    <row r="19" spans="1:31" ht="12.75">
      <c r="A19">
        <v>19</v>
      </c>
      <c r="B19" s="20"/>
      <c r="C19" s="20"/>
      <c r="D19" s="20"/>
      <c r="E19" s="20"/>
      <c r="F19" s="21">
        <f t="shared" si="0"/>
      </c>
      <c r="G19" s="20"/>
      <c r="H19" s="20"/>
      <c r="I19" s="20"/>
      <c r="J19" s="20"/>
      <c r="K19" s="21">
        <f t="shared" si="1"/>
      </c>
      <c r="L19" s="21">
        <f t="shared" si="2"/>
      </c>
      <c r="M19" s="22">
        <v>15</v>
      </c>
      <c r="N19">
        <f t="shared" si="15"/>
        <v>0</v>
      </c>
      <c r="O19">
        <f t="shared" si="15"/>
        <v>0</v>
      </c>
      <c r="P19">
        <f t="shared" si="15"/>
        <v>0</v>
      </c>
      <c r="Q19">
        <f t="shared" si="15"/>
        <v>0</v>
      </c>
      <c r="S19">
        <f>COUNTIF(I$4:I$43,$M19)</f>
        <v>0</v>
      </c>
      <c r="U19">
        <f t="shared" si="13"/>
        <v>0</v>
      </c>
      <c r="V19">
        <f t="shared" si="14"/>
        <v>0</v>
      </c>
      <c r="X19" s="69"/>
      <c r="Y19" s="69"/>
      <c r="Z19" s="69"/>
      <c r="AA19" s="69"/>
      <c r="AB19" s="69"/>
      <c r="AC19" s="69"/>
      <c r="AD19" s="8"/>
      <c r="AE19" s="8"/>
    </row>
    <row r="20" spans="1:31" ht="12.75">
      <c r="A20">
        <v>20</v>
      </c>
      <c r="B20" s="20"/>
      <c r="C20" s="20"/>
      <c r="D20" s="20"/>
      <c r="E20" s="20"/>
      <c r="F20" s="21">
        <f t="shared" si="0"/>
      </c>
      <c r="G20" s="20"/>
      <c r="H20" s="20"/>
      <c r="I20" s="20"/>
      <c r="J20" s="20"/>
      <c r="K20" s="21">
        <f t="shared" si="1"/>
      </c>
      <c r="L20" s="21">
        <f t="shared" si="2"/>
      </c>
      <c r="M20" s="22">
        <v>16</v>
      </c>
      <c r="N20">
        <f aca="true" t="shared" si="16" ref="N20:N29">COUNTIF(D$4:D$43,$M20)</f>
        <v>0</v>
      </c>
      <c r="O20">
        <f aca="true" t="shared" si="17" ref="O20:O29">COUNTIF(E$4:E$43,$M20)</f>
        <v>0</v>
      </c>
      <c r="P20">
        <f aca="true" t="shared" si="18" ref="P20:P29">COUNTIF(F$4:F$43,$M20)</f>
        <v>0</v>
      </c>
      <c r="U20">
        <f t="shared" si="13"/>
        <v>0</v>
      </c>
      <c r="V20">
        <f t="shared" si="14"/>
        <v>0</v>
      </c>
      <c r="X20" s="19"/>
      <c r="Y20" s="19"/>
      <c r="Z20" s="19"/>
      <c r="AA20" s="19"/>
      <c r="AB20" s="19"/>
      <c r="AC20" s="70"/>
      <c r="AD20" s="8"/>
      <c r="AE20" s="8"/>
    </row>
    <row r="21" spans="1:31" ht="12.75">
      <c r="A21">
        <v>21</v>
      </c>
      <c r="B21" s="20"/>
      <c r="C21" s="20"/>
      <c r="D21" s="20"/>
      <c r="E21" s="20"/>
      <c r="F21" s="21">
        <f t="shared" si="0"/>
      </c>
      <c r="G21" s="20"/>
      <c r="H21" s="20"/>
      <c r="I21" s="20"/>
      <c r="J21" s="20"/>
      <c r="K21" s="21">
        <f t="shared" si="1"/>
      </c>
      <c r="L21" s="21">
        <f t="shared" si="2"/>
      </c>
      <c r="M21" s="22">
        <v>17</v>
      </c>
      <c r="N21">
        <f t="shared" si="16"/>
        <v>0</v>
      </c>
      <c r="O21">
        <f t="shared" si="17"/>
        <v>0</v>
      </c>
      <c r="P21">
        <f t="shared" si="18"/>
        <v>0</v>
      </c>
      <c r="U21">
        <f t="shared" si="13"/>
        <v>0</v>
      </c>
      <c r="V21">
        <f t="shared" si="14"/>
        <v>0</v>
      </c>
      <c r="X21" s="71"/>
      <c r="Y21" s="71"/>
      <c r="Z21" s="72"/>
      <c r="AA21" s="8"/>
      <c r="AB21" s="73"/>
      <c r="AC21" s="8"/>
      <c r="AD21" s="8"/>
      <c r="AE21" s="8"/>
    </row>
    <row r="22" spans="1:31" ht="12.75">
      <c r="A22">
        <v>22</v>
      </c>
      <c r="B22" s="20"/>
      <c r="C22" s="20"/>
      <c r="D22" s="20"/>
      <c r="E22" s="20"/>
      <c r="F22" s="21">
        <f t="shared" si="0"/>
      </c>
      <c r="G22" s="20"/>
      <c r="H22" s="20"/>
      <c r="I22" s="20"/>
      <c r="J22" s="20"/>
      <c r="K22" s="21">
        <f t="shared" si="1"/>
      </c>
      <c r="L22" s="21">
        <f t="shared" si="2"/>
      </c>
      <c r="M22" s="22">
        <v>18</v>
      </c>
      <c r="N22">
        <f t="shared" si="16"/>
        <v>0</v>
      </c>
      <c r="O22">
        <f t="shared" si="17"/>
        <v>0</v>
      </c>
      <c r="P22">
        <f t="shared" si="18"/>
        <v>0</v>
      </c>
      <c r="U22">
        <f t="shared" si="13"/>
        <v>0</v>
      </c>
      <c r="V22">
        <f t="shared" si="14"/>
        <v>0</v>
      </c>
      <c r="X22" s="71"/>
      <c r="Y22" s="71"/>
      <c r="Z22" s="72"/>
      <c r="AA22" s="8"/>
      <c r="AB22" s="73"/>
      <c r="AC22" s="8"/>
      <c r="AD22" s="8"/>
      <c r="AE22" s="8"/>
    </row>
    <row r="23" spans="1:31" ht="12.75">
      <c r="A23">
        <v>23</v>
      </c>
      <c r="B23" s="20"/>
      <c r="C23" s="20"/>
      <c r="D23" s="20"/>
      <c r="E23" s="20"/>
      <c r="F23" s="21">
        <f t="shared" si="0"/>
      </c>
      <c r="G23" s="20"/>
      <c r="H23" s="20"/>
      <c r="I23" s="20"/>
      <c r="J23" s="20"/>
      <c r="K23" s="21">
        <f t="shared" si="1"/>
      </c>
      <c r="L23" s="21">
        <f t="shared" si="2"/>
      </c>
      <c r="M23" s="22">
        <v>19</v>
      </c>
      <c r="N23">
        <f t="shared" si="16"/>
        <v>0</v>
      </c>
      <c r="O23">
        <f t="shared" si="17"/>
        <v>0</v>
      </c>
      <c r="P23">
        <f t="shared" si="18"/>
        <v>0</v>
      </c>
      <c r="U23">
        <f t="shared" si="13"/>
        <v>0</v>
      </c>
      <c r="V23">
        <f t="shared" si="14"/>
        <v>0</v>
      </c>
      <c r="X23" s="71"/>
      <c r="Y23" s="71"/>
      <c r="Z23" s="72"/>
      <c r="AA23" s="8"/>
      <c r="AB23" s="73"/>
      <c r="AC23" s="8"/>
      <c r="AD23" s="8"/>
      <c r="AE23" s="8"/>
    </row>
    <row r="24" spans="1:31" ht="12.75">
      <c r="A24">
        <v>24</v>
      </c>
      <c r="B24" s="20"/>
      <c r="C24" s="20"/>
      <c r="D24" s="20"/>
      <c r="E24" s="20"/>
      <c r="F24" s="21">
        <f t="shared" si="0"/>
      </c>
      <c r="G24" s="20"/>
      <c r="H24" s="20"/>
      <c r="I24" s="20"/>
      <c r="J24" s="20"/>
      <c r="K24" s="21">
        <f t="shared" si="1"/>
      </c>
      <c r="L24" s="21">
        <f t="shared" si="2"/>
      </c>
      <c r="M24" s="22">
        <v>20</v>
      </c>
      <c r="N24">
        <f t="shared" si="16"/>
        <v>0</v>
      </c>
      <c r="O24">
        <f t="shared" si="17"/>
        <v>0</v>
      </c>
      <c r="P24">
        <f t="shared" si="18"/>
        <v>0</v>
      </c>
      <c r="U24">
        <f t="shared" si="13"/>
        <v>0</v>
      </c>
      <c r="V24">
        <f t="shared" si="14"/>
        <v>0</v>
      </c>
      <c r="X24" s="71"/>
      <c r="Y24" s="71"/>
      <c r="Z24" s="72"/>
      <c r="AA24" s="8"/>
      <c r="AB24" s="73"/>
      <c r="AC24" s="8"/>
      <c r="AD24" s="8"/>
      <c r="AE24" s="8"/>
    </row>
    <row r="25" spans="1:31" ht="12.75">
      <c r="A25">
        <v>25</v>
      </c>
      <c r="B25" s="20"/>
      <c r="C25" s="20"/>
      <c r="D25" s="20"/>
      <c r="E25" s="20"/>
      <c r="F25" s="21">
        <f t="shared" si="0"/>
      </c>
      <c r="G25" s="20"/>
      <c r="H25" s="20"/>
      <c r="I25" s="20"/>
      <c r="J25" s="20"/>
      <c r="K25" s="21">
        <f t="shared" si="1"/>
      </c>
      <c r="L25" s="21">
        <f t="shared" si="2"/>
      </c>
      <c r="M25" s="22">
        <v>21</v>
      </c>
      <c r="N25">
        <f t="shared" si="16"/>
        <v>0</v>
      </c>
      <c r="O25">
        <f t="shared" si="17"/>
        <v>0</v>
      </c>
      <c r="P25">
        <f t="shared" si="18"/>
        <v>0</v>
      </c>
      <c r="U25">
        <f t="shared" si="13"/>
        <v>0</v>
      </c>
      <c r="V25">
        <f t="shared" si="14"/>
        <v>0</v>
      </c>
      <c r="X25" s="71"/>
      <c r="Y25" s="71"/>
      <c r="Z25" s="72"/>
      <c r="AA25" s="8"/>
      <c r="AB25" s="73"/>
      <c r="AC25" s="8"/>
      <c r="AD25" s="8"/>
      <c r="AE25" s="8"/>
    </row>
    <row r="26" spans="1:31" ht="12.75">
      <c r="A26">
        <v>26</v>
      </c>
      <c r="B26" s="20"/>
      <c r="C26" s="20"/>
      <c r="D26" s="20"/>
      <c r="E26" s="20"/>
      <c r="F26" s="21">
        <f t="shared" si="0"/>
      </c>
      <c r="G26" s="20"/>
      <c r="H26" s="20"/>
      <c r="I26" s="20"/>
      <c r="J26" s="20"/>
      <c r="K26" s="21">
        <f t="shared" si="1"/>
      </c>
      <c r="L26" s="21">
        <f t="shared" si="2"/>
      </c>
      <c r="M26" s="22">
        <v>22</v>
      </c>
      <c r="N26">
        <f t="shared" si="16"/>
        <v>0</v>
      </c>
      <c r="O26">
        <f t="shared" si="17"/>
        <v>0</v>
      </c>
      <c r="P26">
        <f t="shared" si="18"/>
        <v>0</v>
      </c>
      <c r="U26">
        <f t="shared" si="13"/>
        <v>0</v>
      </c>
      <c r="V26">
        <f t="shared" si="14"/>
        <v>0</v>
      </c>
      <c r="X26" s="71"/>
      <c r="Y26" s="71"/>
      <c r="Z26" s="72"/>
      <c r="AA26" s="8"/>
      <c r="AB26" s="73"/>
      <c r="AC26" s="8"/>
      <c r="AD26" s="8"/>
      <c r="AE26" s="8"/>
    </row>
    <row r="27" spans="1:31" ht="12.75">
      <c r="A27">
        <v>27</v>
      </c>
      <c r="B27" s="20"/>
      <c r="C27" s="20"/>
      <c r="D27" s="20"/>
      <c r="E27" s="20"/>
      <c r="F27" s="21">
        <f t="shared" si="0"/>
      </c>
      <c r="G27" s="20"/>
      <c r="H27" s="20"/>
      <c r="I27" s="20"/>
      <c r="J27" s="20"/>
      <c r="K27" s="21">
        <f t="shared" si="1"/>
      </c>
      <c r="L27" s="21">
        <f t="shared" si="2"/>
      </c>
      <c r="M27" s="22">
        <v>23</v>
      </c>
      <c r="N27">
        <f t="shared" si="16"/>
        <v>0</v>
      </c>
      <c r="O27">
        <f t="shared" si="17"/>
        <v>0</v>
      </c>
      <c r="P27">
        <f t="shared" si="18"/>
        <v>0</v>
      </c>
      <c r="U27">
        <f t="shared" si="13"/>
        <v>0</v>
      </c>
      <c r="V27">
        <f t="shared" si="14"/>
        <v>0</v>
      </c>
      <c r="X27" s="71"/>
      <c r="Y27" s="71"/>
      <c r="Z27" s="72"/>
      <c r="AA27" s="8"/>
      <c r="AB27" s="73"/>
      <c r="AC27" s="8"/>
      <c r="AD27" s="8"/>
      <c r="AE27" s="8"/>
    </row>
    <row r="28" spans="1:31" ht="12.75">
      <c r="A28">
        <v>28</v>
      </c>
      <c r="B28" s="20"/>
      <c r="C28" s="20"/>
      <c r="D28" s="20"/>
      <c r="E28" s="20"/>
      <c r="F28" s="21">
        <f t="shared" si="0"/>
      </c>
      <c r="G28" s="20"/>
      <c r="H28" s="20"/>
      <c r="I28" s="20"/>
      <c r="J28" s="20"/>
      <c r="K28" s="21">
        <f t="shared" si="1"/>
      </c>
      <c r="L28" s="21">
        <f t="shared" si="2"/>
      </c>
      <c r="M28" s="22">
        <v>24</v>
      </c>
      <c r="N28">
        <f t="shared" si="16"/>
        <v>0</v>
      </c>
      <c r="O28">
        <f t="shared" si="17"/>
        <v>0</v>
      </c>
      <c r="P28">
        <f t="shared" si="18"/>
        <v>0</v>
      </c>
      <c r="U28">
        <f t="shared" si="13"/>
        <v>0</v>
      </c>
      <c r="V28">
        <f t="shared" si="14"/>
        <v>0</v>
      </c>
      <c r="X28" s="71"/>
      <c r="Y28" s="71"/>
      <c r="Z28" s="72"/>
      <c r="AA28" s="8"/>
      <c r="AB28" s="73"/>
      <c r="AC28" s="8"/>
      <c r="AD28" s="8"/>
      <c r="AE28" s="8"/>
    </row>
    <row r="29" spans="1:31" ht="12.75">
      <c r="A29">
        <v>29</v>
      </c>
      <c r="B29" s="20"/>
      <c r="C29" s="20"/>
      <c r="D29" s="20"/>
      <c r="E29" s="20"/>
      <c r="F29" s="21">
        <f t="shared" si="0"/>
      </c>
      <c r="G29" s="20"/>
      <c r="H29" s="20"/>
      <c r="I29" s="20"/>
      <c r="J29" s="20"/>
      <c r="K29" s="21">
        <f t="shared" si="1"/>
      </c>
      <c r="L29" s="21">
        <f t="shared" si="2"/>
      </c>
      <c r="M29" s="22">
        <v>25</v>
      </c>
      <c r="N29">
        <f t="shared" si="16"/>
        <v>0</v>
      </c>
      <c r="O29">
        <f t="shared" si="17"/>
        <v>0</v>
      </c>
      <c r="P29">
        <f t="shared" si="18"/>
        <v>0</v>
      </c>
      <c r="U29">
        <f t="shared" si="13"/>
        <v>0</v>
      </c>
      <c r="V29">
        <f t="shared" si="14"/>
        <v>0</v>
      </c>
      <c r="X29" s="71"/>
      <c r="Y29" s="71"/>
      <c r="Z29" s="72"/>
      <c r="AA29" s="8"/>
      <c r="AB29" s="73"/>
      <c r="AC29" s="8"/>
      <c r="AD29" s="8"/>
      <c r="AE29" s="8"/>
    </row>
    <row r="30" spans="1:31" ht="12.75">
      <c r="A30">
        <v>30</v>
      </c>
      <c r="B30" s="20"/>
      <c r="C30" s="20"/>
      <c r="D30" s="20"/>
      <c r="E30" s="20"/>
      <c r="F30" s="21">
        <f t="shared" si="0"/>
      </c>
      <c r="G30" s="20"/>
      <c r="H30" s="20"/>
      <c r="I30" s="20"/>
      <c r="J30" s="20"/>
      <c r="K30" s="21">
        <f t="shared" si="1"/>
      </c>
      <c r="L30" s="21">
        <f t="shared" si="2"/>
      </c>
      <c r="M30" s="22">
        <v>26</v>
      </c>
      <c r="P30">
        <f aca="true" t="shared" si="19" ref="P30:P54">COUNTIF(F$4:F$43,$M30)</f>
        <v>0</v>
      </c>
      <c r="U30">
        <f t="shared" si="13"/>
        <v>0</v>
      </c>
      <c r="V30">
        <f t="shared" si="14"/>
        <v>0</v>
      </c>
      <c r="X30" s="8"/>
      <c r="Y30" s="8"/>
      <c r="Z30" s="8"/>
      <c r="AA30" s="8"/>
      <c r="AB30" s="74"/>
      <c r="AC30" s="8"/>
      <c r="AD30" s="8"/>
      <c r="AE30" s="8"/>
    </row>
    <row r="31" spans="1:22" ht="12.75">
      <c r="A31">
        <v>31</v>
      </c>
      <c r="B31" s="20"/>
      <c r="C31" s="20"/>
      <c r="D31" s="20"/>
      <c r="E31" s="20"/>
      <c r="F31" s="21">
        <f t="shared" si="0"/>
      </c>
      <c r="G31" s="20"/>
      <c r="H31" s="20"/>
      <c r="I31" s="20"/>
      <c r="J31" s="20"/>
      <c r="K31" s="21">
        <f t="shared" si="1"/>
      </c>
      <c r="L31" s="21">
        <f t="shared" si="2"/>
      </c>
      <c r="M31" s="22">
        <v>27</v>
      </c>
      <c r="P31">
        <f t="shared" si="19"/>
        <v>0</v>
      </c>
      <c r="U31">
        <f t="shared" si="13"/>
        <v>0</v>
      </c>
      <c r="V31">
        <f t="shared" si="14"/>
        <v>0</v>
      </c>
    </row>
    <row r="32" spans="1:22" ht="12.75">
      <c r="A32">
        <v>32</v>
      </c>
      <c r="B32" s="20"/>
      <c r="C32" s="20"/>
      <c r="D32" s="20"/>
      <c r="E32" s="20"/>
      <c r="F32" s="21">
        <f t="shared" si="0"/>
      </c>
      <c r="G32" s="20"/>
      <c r="H32" s="20"/>
      <c r="I32" s="20"/>
      <c r="J32" s="20"/>
      <c r="K32" s="21">
        <f t="shared" si="1"/>
      </c>
      <c r="L32" s="21">
        <f t="shared" si="2"/>
      </c>
      <c r="M32" s="22">
        <v>28</v>
      </c>
      <c r="P32">
        <f t="shared" si="19"/>
        <v>0</v>
      </c>
      <c r="U32">
        <f t="shared" si="13"/>
        <v>0</v>
      </c>
      <c r="V32">
        <f t="shared" si="14"/>
        <v>0</v>
      </c>
    </row>
    <row r="33" spans="1:22" ht="12.75">
      <c r="A33">
        <v>33</v>
      </c>
      <c r="B33" s="20"/>
      <c r="C33" s="20"/>
      <c r="D33" s="20"/>
      <c r="E33" s="20"/>
      <c r="F33" s="21">
        <f t="shared" si="0"/>
      </c>
      <c r="G33" s="20"/>
      <c r="H33" s="20"/>
      <c r="I33" s="20"/>
      <c r="J33" s="20"/>
      <c r="K33" s="21">
        <f t="shared" si="1"/>
      </c>
      <c r="L33" s="21">
        <f t="shared" si="2"/>
      </c>
      <c r="M33" s="22">
        <v>29</v>
      </c>
      <c r="P33">
        <f t="shared" si="19"/>
        <v>0</v>
      </c>
      <c r="U33">
        <f t="shared" si="13"/>
        <v>0</v>
      </c>
      <c r="V33">
        <f t="shared" si="14"/>
        <v>0</v>
      </c>
    </row>
    <row r="34" spans="1:22" ht="12.75">
      <c r="A34">
        <v>34</v>
      </c>
      <c r="B34" s="20"/>
      <c r="C34" s="20"/>
      <c r="D34" s="20"/>
      <c r="E34" s="20"/>
      <c r="F34" s="21">
        <f t="shared" si="0"/>
      </c>
      <c r="G34" s="20"/>
      <c r="H34" s="20"/>
      <c r="I34" s="20"/>
      <c r="J34" s="20"/>
      <c r="K34" s="21">
        <f t="shared" si="1"/>
      </c>
      <c r="L34" s="21">
        <f t="shared" si="2"/>
      </c>
      <c r="M34" s="22">
        <v>30</v>
      </c>
      <c r="P34">
        <f t="shared" si="19"/>
        <v>0</v>
      </c>
      <c r="U34">
        <f t="shared" si="13"/>
        <v>0</v>
      </c>
      <c r="V34">
        <f t="shared" si="14"/>
        <v>0</v>
      </c>
    </row>
    <row r="35" spans="1:22" ht="12.75">
      <c r="A35">
        <v>35</v>
      </c>
      <c r="B35" s="20"/>
      <c r="C35" s="20"/>
      <c r="D35" s="20"/>
      <c r="E35" s="20"/>
      <c r="F35" s="21">
        <f t="shared" si="0"/>
      </c>
      <c r="G35" s="20"/>
      <c r="H35" s="20"/>
      <c r="I35" s="20"/>
      <c r="J35" s="20"/>
      <c r="K35" s="21">
        <f t="shared" si="1"/>
      </c>
      <c r="L35" s="21">
        <f t="shared" si="2"/>
      </c>
      <c r="M35" s="22">
        <v>31</v>
      </c>
      <c r="P35">
        <f t="shared" si="19"/>
        <v>0</v>
      </c>
      <c r="U35">
        <f t="shared" si="13"/>
        <v>0</v>
      </c>
      <c r="V35">
        <f t="shared" si="14"/>
        <v>0</v>
      </c>
    </row>
    <row r="36" spans="1:22" ht="12.75">
      <c r="A36">
        <v>36</v>
      </c>
      <c r="B36" s="20"/>
      <c r="C36" s="20"/>
      <c r="D36" s="20"/>
      <c r="E36" s="20"/>
      <c r="F36" s="21">
        <f t="shared" si="0"/>
      </c>
      <c r="G36" s="20"/>
      <c r="H36" s="20"/>
      <c r="I36" s="20"/>
      <c r="J36" s="20"/>
      <c r="K36" s="21">
        <f t="shared" si="1"/>
      </c>
      <c r="L36" s="21">
        <f t="shared" si="2"/>
      </c>
      <c r="M36" s="22">
        <v>32</v>
      </c>
      <c r="P36">
        <f t="shared" si="19"/>
        <v>0</v>
      </c>
      <c r="U36">
        <f t="shared" si="13"/>
        <v>0</v>
      </c>
      <c r="V36">
        <f t="shared" si="14"/>
        <v>0</v>
      </c>
    </row>
    <row r="37" spans="1:22" ht="12.75">
      <c r="A37">
        <v>37</v>
      </c>
      <c r="B37" s="20"/>
      <c r="C37" s="20"/>
      <c r="D37" s="20"/>
      <c r="E37" s="20"/>
      <c r="F37" s="21">
        <f t="shared" si="0"/>
      </c>
      <c r="G37" s="20"/>
      <c r="H37" s="20"/>
      <c r="I37" s="20"/>
      <c r="J37" s="20"/>
      <c r="K37" s="21">
        <f t="shared" si="1"/>
      </c>
      <c r="L37" s="21">
        <f t="shared" si="2"/>
      </c>
      <c r="M37" s="22">
        <v>33</v>
      </c>
      <c r="P37">
        <f t="shared" si="19"/>
        <v>0</v>
      </c>
      <c r="U37">
        <f t="shared" si="13"/>
        <v>0</v>
      </c>
      <c r="V37">
        <f t="shared" si="14"/>
        <v>0</v>
      </c>
    </row>
    <row r="38" spans="1:22" ht="12.75">
      <c r="A38">
        <v>38</v>
      </c>
      <c r="B38" s="20"/>
      <c r="C38" s="20"/>
      <c r="D38" s="20"/>
      <c r="E38" s="20"/>
      <c r="F38" s="21">
        <f t="shared" si="0"/>
      </c>
      <c r="G38" s="20"/>
      <c r="H38" s="20"/>
      <c r="I38" s="20"/>
      <c r="J38" s="20"/>
      <c r="K38" s="21">
        <f t="shared" si="1"/>
      </c>
      <c r="L38" s="21">
        <f t="shared" si="2"/>
      </c>
      <c r="M38" s="22">
        <v>34</v>
      </c>
      <c r="P38">
        <f t="shared" si="19"/>
        <v>0</v>
      </c>
      <c r="U38">
        <f t="shared" si="13"/>
        <v>0</v>
      </c>
      <c r="V38">
        <f t="shared" si="14"/>
        <v>0</v>
      </c>
    </row>
    <row r="39" spans="1:22" ht="12.75">
      <c r="A39">
        <v>39</v>
      </c>
      <c r="B39" s="20"/>
      <c r="C39" s="20"/>
      <c r="D39" s="20"/>
      <c r="E39" s="20"/>
      <c r="F39" s="21">
        <f t="shared" si="0"/>
      </c>
      <c r="G39" s="20"/>
      <c r="H39" s="20"/>
      <c r="I39" s="20"/>
      <c r="J39" s="20"/>
      <c r="K39" s="21">
        <f t="shared" si="1"/>
      </c>
      <c r="L39" s="21">
        <f t="shared" si="2"/>
      </c>
      <c r="M39" s="22">
        <v>35</v>
      </c>
      <c r="P39">
        <f t="shared" si="19"/>
        <v>0</v>
      </c>
      <c r="U39">
        <f t="shared" si="13"/>
        <v>0</v>
      </c>
      <c r="V39">
        <f t="shared" si="14"/>
        <v>0</v>
      </c>
    </row>
    <row r="40" spans="1:22" ht="12.75">
      <c r="A40">
        <v>40</v>
      </c>
      <c r="B40" s="20"/>
      <c r="C40" s="20"/>
      <c r="D40" s="20"/>
      <c r="E40" s="20"/>
      <c r="F40" s="21">
        <f t="shared" si="0"/>
      </c>
      <c r="G40" s="20"/>
      <c r="H40" s="20"/>
      <c r="I40" s="20"/>
      <c r="J40" s="20"/>
      <c r="K40" s="21">
        <f t="shared" si="1"/>
      </c>
      <c r="L40" s="21">
        <f t="shared" si="2"/>
      </c>
      <c r="M40" s="22">
        <v>36</v>
      </c>
      <c r="P40">
        <f t="shared" si="19"/>
        <v>0</v>
      </c>
      <c r="U40">
        <f t="shared" si="13"/>
        <v>0</v>
      </c>
      <c r="V40">
        <f t="shared" si="14"/>
        <v>0</v>
      </c>
    </row>
    <row r="41" spans="1:22" ht="12.75">
      <c r="A41">
        <v>41</v>
      </c>
      <c r="B41" s="20"/>
      <c r="C41" s="20"/>
      <c r="D41" s="20"/>
      <c r="E41" s="20"/>
      <c r="F41" s="21">
        <f t="shared" si="0"/>
      </c>
      <c r="G41" s="20"/>
      <c r="H41" s="20"/>
      <c r="I41" s="20"/>
      <c r="J41" s="20"/>
      <c r="K41" s="21">
        <f t="shared" si="1"/>
      </c>
      <c r="L41" s="21">
        <f t="shared" si="2"/>
      </c>
      <c r="M41" s="22">
        <v>37</v>
      </c>
      <c r="P41">
        <f t="shared" si="19"/>
        <v>0</v>
      </c>
      <c r="U41">
        <f t="shared" si="13"/>
        <v>0</v>
      </c>
      <c r="V41">
        <f t="shared" si="14"/>
        <v>0</v>
      </c>
    </row>
    <row r="42" spans="1:22" ht="12.75">
      <c r="A42">
        <v>42</v>
      </c>
      <c r="B42" s="20"/>
      <c r="C42" s="20"/>
      <c r="D42" s="20"/>
      <c r="E42" s="20"/>
      <c r="F42" s="21">
        <f t="shared" si="0"/>
      </c>
      <c r="G42" s="20"/>
      <c r="H42" s="20"/>
      <c r="I42" s="20"/>
      <c r="J42" s="20"/>
      <c r="K42" s="21">
        <f t="shared" si="1"/>
      </c>
      <c r="L42" s="21">
        <f t="shared" si="2"/>
      </c>
      <c r="M42" s="22">
        <v>38</v>
      </c>
      <c r="P42">
        <f t="shared" si="19"/>
        <v>0</v>
      </c>
      <c r="U42">
        <f t="shared" si="13"/>
        <v>0</v>
      </c>
      <c r="V42">
        <f t="shared" si="14"/>
        <v>0</v>
      </c>
    </row>
    <row r="43" spans="1:22" ht="12.75">
      <c r="A43">
        <v>43</v>
      </c>
      <c r="B43" s="20"/>
      <c r="C43" s="20"/>
      <c r="D43" s="20"/>
      <c r="E43" s="20"/>
      <c r="F43" s="21">
        <f t="shared" si="0"/>
      </c>
      <c r="G43" s="20"/>
      <c r="H43" s="20"/>
      <c r="I43" s="20"/>
      <c r="J43" s="20"/>
      <c r="K43" s="21">
        <f t="shared" si="1"/>
      </c>
      <c r="L43" s="21">
        <f t="shared" si="2"/>
      </c>
      <c r="M43" s="22">
        <v>39</v>
      </c>
      <c r="P43">
        <f t="shared" si="19"/>
        <v>0</v>
      </c>
      <c r="U43">
        <f t="shared" si="13"/>
        <v>0</v>
      </c>
      <c r="V43">
        <f t="shared" si="14"/>
        <v>0</v>
      </c>
    </row>
    <row r="44" spans="1:22" ht="12.75">
      <c r="A44">
        <v>44</v>
      </c>
      <c r="M44" s="22">
        <v>40</v>
      </c>
      <c r="P44">
        <f t="shared" si="19"/>
        <v>0</v>
      </c>
      <c r="U44">
        <f t="shared" si="13"/>
        <v>0</v>
      </c>
      <c r="V44">
        <f t="shared" si="14"/>
        <v>0</v>
      </c>
    </row>
    <row r="45" spans="1:22" ht="12.75">
      <c r="A45">
        <v>45</v>
      </c>
      <c r="B45" s="75" t="s">
        <v>57</v>
      </c>
      <c r="C45" s="76">
        <f>COUNTA(C$4:C$43)</f>
        <v>1</v>
      </c>
      <c r="D45" s="77" t="s">
        <v>58</v>
      </c>
      <c r="E45" s="77"/>
      <c r="F45" s="78" t="s">
        <v>59</v>
      </c>
      <c r="G45" s="79"/>
      <c r="H45" s="79" t="s">
        <v>60</v>
      </c>
      <c r="I45" s="79"/>
      <c r="J45" s="79"/>
      <c r="K45" s="80" t="s">
        <v>61</v>
      </c>
      <c r="L45" s="81" t="s">
        <v>62</v>
      </c>
      <c r="M45" s="22">
        <v>41</v>
      </c>
      <c r="P45">
        <f t="shared" si="19"/>
        <v>0</v>
      </c>
      <c r="U45">
        <f t="shared" si="13"/>
        <v>0</v>
      </c>
      <c r="V45">
        <f t="shared" si="14"/>
        <v>0</v>
      </c>
    </row>
    <row r="46" spans="1:22" ht="12.75">
      <c r="A46">
        <v>46</v>
      </c>
      <c r="B46" s="83" t="s">
        <v>63</v>
      </c>
      <c r="C46" s="84"/>
      <c r="D46" s="85">
        <f aca="true" t="shared" si="20" ref="D46:L46">SUM(D4:D43)/$C45</f>
        <v>0</v>
      </c>
      <c r="E46" s="85">
        <f t="shared" si="20"/>
        <v>0</v>
      </c>
      <c r="F46" s="85">
        <f t="shared" si="20"/>
        <v>0</v>
      </c>
      <c r="G46" s="85">
        <f t="shared" si="20"/>
        <v>0</v>
      </c>
      <c r="H46" s="85">
        <f t="shared" si="20"/>
        <v>0</v>
      </c>
      <c r="I46" s="85">
        <f t="shared" si="20"/>
        <v>0</v>
      </c>
      <c r="J46" s="85">
        <f t="shared" si="20"/>
        <v>0</v>
      </c>
      <c r="K46" s="85">
        <f t="shared" si="20"/>
        <v>0</v>
      </c>
      <c r="L46" s="85">
        <f t="shared" si="20"/>
        <v>0</v>
      </c>
      <c r="M46" s="22">
        <v>42</v>
      </c>
      <c r="N46" s="86"/>
      <c r="O46" s="86"/>
      <c r="P46">
        <f t="shared" si="19"/>
        <v>0</v>
      </c>
      <c r="Q46" s="86"/>
      <c r="R46" s="86"/>
      <c r="S46" s="86"/>
      <c r="T46" s="86"/>
      <c r="U46">
        <f t="shared" si="13"/>
        <v>0</v>
      </c>
      <c r="V46">
        <f t="shared" si="14"/>
        <v>0</v>
      </c>
    </row>
    <row r="47" spans="1:22" ht="12.75">
      <c r="A47">
        <v>47</v>
      </c>
      <c r="B47" s="87" t="s">
        <v>64</v>
      </c>
      <c r="C47" s="87"/>
      <c r="D47" s="88">
        <f>SUM(D4:D43)/(25*$C45)</f>
        <v>0</v>
      </c>
      <c r="E47" s="88">
        <f>SUM(E4:E43)/(25*$C45)</f>
        <v>0</v>
      </c>
      <c r="F47" s="88">
        <f>SUM(F4:F43)/(50*$C45)</f>
        <v>0</v>
      </c>
      <c r="G47" s="88">
        <f>SUM(G4:G43)/(15*$C45)</f>
        <v>0</v>
      </c>
      <c r="H47" s="88">
        <f>SUM(H4:H43)/(12*$C45)</f>
        <v>0</v>
      </c>
      <c r="I47" s="88">
        <f>SUM(I4:I43)/(15*$C45)</f>
        <v>0</v>
      </c>
      <c r="J47" s="88">
        <f>SUM(J4:J43)/(8*$C45)</f>
        <v>0</v>
      </c>
      <c r="K47" s="88">
        <f>SUM(K4:K43)/(50*$C45)</f>
        <v>0</v>
      </c>
      <c r="L47" s="88">
        <f>SUM(L4:L43)/(100*$C45)</f>
        <v>0</v>
      </c>
      <c r="M47" s="22">
        <v>43</v>
      </c>
      <c r="N47" s="82"/>
      <c r="O47" s="82"/>
      <c r="P47">
        <f t="shared" si="19"/>
        <v>0</v>
      </c>
      <c r="Q47" s="82"/>
      <c r="R47" s="82"/>
      <c r="S47" s="82"/>
      <c r="T47" s="82"/>
      <c r="U47">
        <f t="shared" si="13"/>
        <v>0</v>
      </c>
      <c r="V47">
        <f t="shared" si="14"/>
        <v>0</v>
      </c>
    </row>
    <row r="48" spans="1:22" ht="12.75">
      <c r="A48" s="82"/>
      <c r="B48" s="82"/>
      <c r="C48" s="89"/>
      <c r="D48" s="82"/>
      <c r="E48" s="82"/>
      <c r="F48" s="82"/>
      <c r="G48" s="82"/>
      <c r="H48" s="82"/>
      <c r="I48" s="82"/>
      <c r="J48" s="82"/>
      <c r="K48" s="82"/>
      <c r="L48" s="82"/>
      <c r="M48" s="22">
        <v>44</v>
      </c>
      <c r="N48" s="82"/>
      <c r="O48" s="82"/>
      <c r="P48">
        <f t="shared" si="19"/>
        <v>0</v>
      </c>
      <c r="Q48" s="82"/>
      <c r="R48" s="82"/>
      <c r="S48" s="82"/>
      <c r="T48" s="82"/>
      <c r="U48">
        <f t="shared" si="13"/>
        <v>0</v>
      </c>
      <c r="V48">
        <f t="shared" si="14"/>
        <v>0</v>
      </c>
    </row>
    <row r="49" spans="1:2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22">
        <v>45</v>
      </c>
      <c r="N49" s="82"/>
      <c r="O49" s="82"/>
      <c r="P49">
        <f t="shared" si="19"/>
        <v>0</v>
      </c>
      <c r="Q49" s="82"/>
      <c r="R49" s="82"/>
      <c r="S49" s="82"/>
      <c r="T49" s="82"/>
      <c r="U49">
        <f t="shared" si="13"/>
        <v>0</v>
      </c>
      <c r="V49">
        <f t="shared" si="14"/>
        <v>0</v>
      </c>
    </row>
    <row r="50" spans="1:2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22">
        <v>46</v>
      </c>
      <c r="N50" s="82"/>
      <c r="O50" s="82"/>
      <c r="P50">
        <f t="shared" si="19"/>
        <v>0</v>
      </c>
      <c r="Q50" s="82"/>
      <c r="R50" s="82"/>
      <c r="S50" s="82"/>
      <c r="T50" s="82"/>
      <c r="U50">
        <f t="shared" si="13"/>
        <v>0</v>
      </c>
      <c r="V50">
        <f t="shared" si="14"/>
        <v>0</v>
      </c>
    </row>
    <row r="51" spans="1:2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22">
        <v>47</v>
      </c>
      <c r="N51" s="82"/>
      <c r="O51" s="82"/>
      <c r="P51">
        <f t="shared" si="19"/>
        <v>0</v>
      </c>
      <c r="Q51" s="82"/>
      <c r="R51" s="82"/>
      <c r="S51" s="82"/>
      <c r="T51" s="82"/>
      <c r="U51">
        <f t="shared" si="13"/>
        <v>0</v>
      </c>
      <c r="V51">
        <f t="shared" si="14"/>
        <v>0</v>
      </c>
    </row>
    <row r="52" spans="1:2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22">
        <v>48</v>
      </c>
      <c r="N52" s="82"/>
      <c r="O52" s="82"/>
      <c r="P52">
        <f t="shared" si="19"/>
        <v>0</v>
      </c>
      <c r="Q52" s="82"/>
      <c r="R52" s="82"/>
      <c r="S52" s="82"/>
      <c r="T52" s="82"/>
      <c r="U52">
        <f t="shared" si="13"/>
        <v>0</v>
      </c>
      <c r="V52">
        <f t="shared" si="14"/>
        <v>0</v>
      </c>
    </row>
    <row r="53" spans="1:2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22">
        <v>49</v>
      </c>
      <c r="N53" s="82"/>
      <c r="O53" s="82"/>
      <c r="P53">
        <f t="shared" si="19"/>
        <v>0</v>
      </c>
      <c r="Q53" s="82"/>
      <c r="R53" s="82"/>
      <c r="S53" s="82"/>
      <c r="T53" s="82"/>
      <c r="U53">
        <f t="shared" si="13"/>
        <v>0</v>
      </c>
      <c r="V53">
        <f t="shared" si="14"/>
        <v>0</v>
      </c>
    </row>
    <row r="54" spans="1:2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22">
        <v>50</v>
      </c>
      <c r="N54" s="82"/>
      <c r="O54" s="82"/>
      <c r="P54">
        <f t="shared" si="19"/>
        <v>0</v>
      </c>
      <c r="Q54" s="82"/>
      <c r="R54" s="82"/>
      <c r="S54" s="82"/>
      <c r="T54" s="82"/>
      <c r="U54">
        <f t="shared" si="13"/>
        <v>0</v>
      </c>
      <c r="V54">
        <f t="shared" si="14"/>
        <v>0</v>
      </c>
    </row>
    <row r="55" spans="1:23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>
        <v>51</v>
      </c>
      <c r="N55" s="82"/>
      <c r="O55" s="82"/>
      <c r="P55" s="82"/>
      <c r="Q55" s="82"/>
      <c r="R55" s="82"/>
      <c r="S55" s="82"/>
      <c r="T55" s="82"/>
      <c r="U55" s="82"/>
      <c r="V55">
        <f aca="true" t="shared" si="21" ref="V55:V86">COUNTIF(L$4:L$43,$M55)</f>
        <v>0</v>
      </c>
      <c r="W55" s="82"/>
    </row>
    <row r="56" spans="1:23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22">
        <v>52</v>
      </c>
      <c r="N56" s="82"/>
      <c r="O56" s="82"/>
      <c r="P56" s="82"/>
      <c r="Q56" s="82"/>
      <c r="R56" s="82"/>
      <c r="S56" s="82"/>
      <c r="T56" s="82"/>
      <c r="U56" s="82"/>
      <c r="V56">
        <f t="shared" si="21"/>
        <v>0</v>
      </c>
      <c r="W56" s="82"/>
    </row>
    <row r="57" spans="1:23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2">
        <v>53</v>
      </c>
      <c r="N57" s="82"/>
      <c r="O57" s="82"/>
      <c r="P57" s="82"/>
      <c r="Q57" s="82"/>
      <c r="R57" s="82"/>
      <c r="S57" s="82"/>
      <c r="T57" s="82"/>
      <c r="U57" s="82"/>
      <c r="V57">
        <f t="shared" si="21"/>
        <v>0</v>
      </c>
      <c r="W57" s="82"/>
    </row>
    <row r="58" spans="1:23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22">
        <v>54</v>
      </c>
      <c r="N58" s="82"/>
      <c r="O58" s="82"/>
      <c r="P58" s="82"/>
      <c r="Q58" s="82"/>
      <c r="R58" s="82"/>
      <c r="S58" s="82"/>
      <c r="T58" s="82"/>
      <c r="U58" s="82"/>
      <c r="V58">
        <f t="shared" si="21"/>
        <v>0</v>
      </c>
      <c r="W58" s="82"/>
    </row>
    <row r="59" spans="1:23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22">
        <v>55</v>
      </c>
      <c r="N59" s="82"/>
      <c r="O59" s="82"/>
      <c r="P59" s="82"/>
      <c r="Q59" s="82"/>
      <c r="R59" s="82"/>
      <c r="S59" s="82"/>
      <c r="T59" s="82"/>
      <c r="U59" s="82"/>
      <c r="V59">
        <f t="shared" si="21"/>
        <v>0</v>
      </c>
      <c r="W59" s="82"/>
    </row>
    <row r="60" spans="1:23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22">
        <v>56</v>
      </c>
      <c r="N60" s="82"/>
      <c r="O60" s="82"/>
      <c r="P60" s="82"/>
      <c r="Q60" s="82"/>
      <c r="R60" s="82"/>
      <c r="S60" s="82"/>
      <c r="T60" s="82"/>
      <c r="U60" s="82"/>
      <c r="V60">
        <f t="shared" si="21"/>
        <v>0</v>
      </c>
      <c r="W60" s="82"/>
    </row>
    <row r="61" spans="1:23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22">
        <v>57</v>
      </c>
      <c r="N61" s="82"/>
      <c r="O61" s="82"/>
      <c r="P61" s="82"/>
      <c r="Q61" s="82"/>
      <c r="R61" s="82"/>
      <c r="S61" s="82"/>
      <c r="T61" s="82"/>
      <c r="U61" s="82"/>
      <c r="V61">
        <f t="shared" si="21"/>
        <v>0</v>
      </c>
      <c r="W61" s="82"/>
    </row>
    <row r="62" spans="1:23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22">
        <v>58</v>
      </c>
      <c r="N62" s="82"/>
      <c r="O62" s="82"/>
      <c r="P62" s="82"/>
      <c r="Q62" s="82"/>
      <c r="R62" s="82"/>
      <c r="S62" s="82"/>
      <c r="T62" s="82"/>
      <c r="U62" s="82"/>
      <c r="V62">
        <f t="shared" si="21"/>
        <v>0</v>
      </c>
      <c r="W62" s="82"/>
    </row>
    <row r="63" spans="1:23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22">
        <v>59</v>
      </c>
      <c r="N63" s="82"/>
      <c r="O63" s="82"/>
      <c r="P63" s="82"/>
      <c r="Q63" s="82"/>
      <c r="R63" s="82"/>
      <c r="S63" s="82"/>
      <c r="T63" s="82"/>
      <c r="U63" s="82"/>
      <c r="V63">
        <f t="shared" si="21"/>
        <v>0</v>
      </c>
      <c r="W63" s="82"/>
    </row>
    <row r="64" spans="1:23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22">
        <v>60</v>
      </c>
      <c r="N64" s="82"/>
      <c r="O64" s="82"/>
      <c r="P64" s="82"/>
      <c r="Q64" s="82"/>
      <c r="R64" s="82"/>
      <c r="S64" s="82"/>
      <c r="T64" s="82"/>
      <c r="U64" s="82"/>
      <c r="V64">
        <f t="shared" si="21"/>
        <v>0</v>
      </c>
      <c r="W64" s="82"/>
    </row>
    <row r="65" spans="1:23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22">
        <v>61</v>
      </c>
      <c r="N65" s="82"/>
      <c r="O65" s="82"/>
      <c r="P65" s="82"/>
      <c r="Q65" s="82"/>
      <c r="R65" s="82"/>
      <c r="S65" s="82"/>
      <c r="T65" s="82"/>
      <c r="U65" s="82"/>
      <c r="V65">
        <f t="shared" si="21"/>
        <v>0</v>
      </c>
      <c r="W65" s="82"/>
    </row>
    <row r="66" spans="1:23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22">
        <v>62</v>
      </c>
      <c r="N66" s="82"/>
      <c r="O66" s="82"/>
      <c r="P66" s="82"/>
      <c r="Q66" s="82"/>
      <c r="R66" s="82"/>
      <c r="S66" s="82"/>
      <c r="T66" s="82"/>
      <c r="U66" s="82"/>
      <c r="V66">
        <f t="shared" si="21"/>
        <v>0</v>
      </c>
      <c r="W66" s="82"/>
    </row>
    <row r="67" spans="13:22" ht="12.75">
      <c r="M67" s="22">
        <v>63</v>
      </c>
      <c r="V67">
        <f t="shared" si="21"/>
        <v>0</v>
      </c>
    </row>
    <row r="68" spans="13:22" ht="12.75">
      <c r="M68" s="22">
        <v>64</v>
      </c>
      <c r="V68">
        <f t="shared" si="21"/>
        <v>0</v>
      </c>
    </row>
    <row r="69" spans="13:22" ht="12.75">
      <c r="M69" s="22">
        <v>65</v>
      </c>
      <c r="V69">
        <f t="shared" si="21"/>
        <v>0</v>
      </c>
    </row>
    <row r="70" spans="13:22" ht="12.75">
      <c r="M70" s="22">
        <v>66</v>
      </c>
      <c r="V70">
        <f t="shared" si="21"/>
        <v>0</v>
      </c>
    </row>
    <row r="71" spans="13:22" ht="12.75">
      <c r="M71" s="22">
        <v>67</v>
      </c>
      <c r="V71">
        <f t="shared" si="21"/>
        <v>0</v>
      </c>
    </row>
    <row r="72" spans="13:22" ht="12.75">
      <c r="M72" s="22">
        <v>68</v>
      </c>
      <c r="V72">
        <f t="shared" si="21"/>
        <v>0</v>
      </c>
    </row>
    <row r="73" spans="13:22" ht="12.75">
      <c r="M73" s="22">
        <v>69</v>
      </c>
      <c r="V73">
        <f t="shared" si="21"/>
        <v>0</v>
      </c>
    </row>
    <row r="74" spans="13:22" ht="12.75">
      <c r="M74" s="22">
        <v>70</v>
      </c>
      <c r="V74">
        <f t="shared" si="21"/>
        <v>0</v>
      </c>
    </row>
    <row r="75" spans="13:22" ht="12.75">
      <c r="M75" s="22">
        <v>71</v>
      </c>
      <c r="V75">
        <f t="shared" si="21"/>
        <v>0</v>
      </c>
    </row>
    <row r="76" spans="13:22" ht="12.75">
      <c r="M76" s="22">
        <v>72</v>
      </c>
      <c r="V76">
        <f t="shared" si="21"/>
        <v>0</v>
      </c>
    </row>
    <row r="77" spans="13:22" ht="12.75">
      <c r="M77" s="22">
        <v>73</v>
      </c>
      <c r="V77">
        <f t="shared" si="21"/>
        <v>0</v>
      </c>
    </row>
    <row r="78" spans="13:22" ht="12.75">
      <c r="M78" s="22">
        <v>74</v>
      </c>
      <c r="V78">
        <f t="shared" si="21"/>
        <v>0</v>
      </c>
    </row>
    <row r="79" spans="13:22" ht="12.75">
      <c r="M79" s="22">
        <v>75</v>
      </c>
      <c r="V79">
        <f t="shared" si="21"/>
        <v>0</v>
      </c>
    </row>
    <row r="80" spans="13:22" ht="12.75">
      <c r="M80" s="22">
        <v>76</v>
      </c>
      <c r="V80">
        <f t="shared" si="21"/>
        <v>0</v>
      </c>
    </row>
    <row r="81" spans="13:22" ht="12.75">
      <c r="M81" s="22">
        <v>77</v>
      </c>
      <c r="V81">
        <f t="shared" si="21"/>
        <v>0</v>
      </c>
    </row>
    <row r="82" spans="13:22" ht="12.75">
      <c r="M82" s="22">
        <v>78</v>
      </c>
      <c r="V82">
        <f t="shared" si="21"/>
        <v>0</v>
      </c>
    </row>
    <row r="83" spans="13:22" ht="12.75">
      <c r="M83" s="22">
        <v>79</v>
      </c>
      <c r="V83">
        <f t="shared" si="21"/>
        <v>0</v>
      </c>
    </row>
    <row r="84" spans="13:22" ht="12.75">
      <c r="M84" s="22">
        <v>80</v>
      </c>
      <c r="V84">
        <f t="shared" si="21"/>
        <v>0</v>
      </c>
    </row>
    <row r="85" spans="13:22" ht="12.75">
      <c r="M85" s="22">
        <v>81</v>
      </c>
      <c r="V85">
        <f t="shared" si="21"/>
        <v>0</v>
      </c>
    </row>
    <row r="86" spans="13:22" ht="12.75">
      <c r="M86" s="22">
        <v>82</v>
      </c>
      <c r="V86">
        <f t="shared" si="21"/>
        <v>0</v>
      </c>
    </row>
    <row r="87" spans="13:22" ht="12.75">
      <c r="M87" s="22">
        <v>83</v>
      </c>
      <c r="V87">
        <f aca="true" t="shared" si="22" ref="V87:V104">COUNTIF(L$4:L$43,$M87)</f>
        <v>0</v>
      </c>
    </row>
    <row r="88" spans="13:22" ht="12.75">
      <c r="M88" s="22">
        <v>84</v>
      </c>
      <c r="V88">
        <f t="shared" si="22"/>
        <v>0</v>
      </c>
    </row>
    <row r="89" spans="13:22" ht="12.75">
      <c r="M89" s="22">
        <v>85</v>
      </c>
      <c r="V89">
        <f t="shared" si="22"/>
        <v>0</v>
      </c>
    </row>
    <row r="90" spans="13:22" ht="12.75">
      <c r="M90" s="22">
        <v>86</v>
      </c>
      <c r="V90">
        <f t="shared" si="22"/>
        <v>0</v>
      </c>
    </row>
    <row r="91" spans="13:22" ht="12.75">
      <c r="M91" s="22">
        <v>87</v>
      </c>
      <c r="V91">
        <f t="shared" si="22"/>
        <v>0</v>
      </c>
    </row>
    <row r="92" spans="13:22" ht="12.75">
      <c r="M92" s="22">
        <v>88</v>
      </c>
      <c r="V92">
        <f t="shared" si="22"/>
        <v>0</v>
      </c>
    </row>
    <row r="93" spans="13:22" ht="12.75">
      <c r="M93" s="22">
        <v>89</v>
      </c>
      <c r="V93">
        <f t="shared" si="22"/>
        <v>0</v>
      </c>
    </row>
    <row r="94" spans="13:22" ht="12.75">
      <c r="M94" s="22">
        <v>90</v>
      </c>
      <c r="V94">
        <f t="shared" si="22"/>
        <v>0</v>
      </c>
    </row>
    <row r="95" spans="13:22" ht="12.75">
      <c r="M95" s="22">
        <v>91</v>
      </c>
      <c r="V95">
        <f t="shared" si="22"/>
        <v>0</v>
      </c>
    </row>
    <row r="96" spans="13:22" ht="12.75">
      <c r="M96" s="22">
        <v>92</v>
      </c>
      <c r="V96">
        <f t="shared" si="22"/>
        <v>0</v>
      </c>
    </row>
    <row r="97" spans="13:22" ht="12.75">
      <c r="M97" s="22">
        <v>93</v>
      </c>
      <c r="V97">
        <f t="shared" si="22"/>
        <v>0</v>
      </c>
    </row>
    <row r="98" spans="13:22" ht="12.75">
      <c r="M98" s="22">
        <v>94</v>
      </c>
      <c r="V98">
        <f t="shared" si="22"/>
        <v>0</v>
      </c>
    </row>
    <row r="99" spans="13:22" ht="12.75">
      <c r="M99" s="22">
        <v>95</v>
      </c>
      <c r="V99">
        <f t="shared" si="22"/>
        <v>0</v>
      </c>
    </row>
    <row r="100" spans="13:22" ht="12.75">
      <c r="M100" s="22">
        <v>96</v>
      </c>
      <c r="V100">
        <f t="shared" si="22"/>
        <v>0</v>
      </c>
    </row>
    <row r="101" spans="13:22" ht="12.75">
      <c r="M101" s="22">
        <v>97</v>
      </c>
      <c r="V101">
        <f t="shared" si="22"/>
        <v>0</v>
      </c>
    </row>
    <row r="102" spans="13:22" ht="12.75">
      <c r="M102" s="22">
        <v>98</v>
      </c>
      <c r="V102">
        <f t="shared" si="22"/>
        <v>0</v>
      </c>
    </row>
    <row r="103" spans="13:22" ht="12.75">
      <c r="M103" s="22">
        <v>99</v>
      </c>
      <c r="V103">
        <f t="shared" si="22"/>
        <v>0</v>
      </c>
    </row>
    <row r="104" spans="13:22" ht="12.75">
      <c r="M104" s="22">
        <v>100</v>
      </c>
      <c r="V104">
        <f t="shared" si="2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04"/>
  <sheetViews>
    <sheetView workbookViewId="0" topLeftCell="A23">
      <selection activeCell="L43" sqref="L43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125" style="0" customWidth="1"/>
    <col min="5" max="5" width="9.375" style="0" customWidth="1"/>
    <col min="6" max="6" width="8.375" style="0" customWidth="1"/>
    <col min="7" max="7" width="10.75390625" style="0" customWidth="1"/>
    <col min="8" max="8" width="12.00390625" style="0" customWidth="1"/>
    <col min="9" max="9" width="11.87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0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2.375" style="0" customWidth="1"/>
    <col min="19" max="19" width="11.7539062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0.125" style="0" customWidth="1"/>
    <col min="27" max="27" width="8.125" style="0" customWidth="1"/>
    <col min="28" max="28" width="8.00390625" style="0" customWidth="1"/>
    <col min="29" max="29" width="8.7539062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0.75390625" style="0" customWidth="1"/>
    <col min="36" max="37" width="8.00390625" style="0" customWidth="1"/>
    <col min="38" max="38" width="8.875" style="0" customWidth="1"/>
    <col min="40" max="40" width="8.875" style="0" customWidth="1"/>
    <col min="41" max="41" width="7.125" style="0" customWidth="1"/>
    <col min="42" max="42" width="10.875" style="0" customWidth="1"/>
    <col min="44" max="46" width="8.625" style="0" customWidth="1"/>
  </cols>
  <sheetData>
    <row r="1" spans="1:40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</row>
    <row r="2" spans="1:47" ht="12.75">
      <c r="A2">
        <v>2</v>
      </c>
      <c r="B2" t="s">
        <v>118</v>
      </c>
      <c r="D2" s="1" t="s">
        <v>0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/>
      <c r="Y2" s="5" t="s">
        <v>3</v>
      </c>
      <c r="Z2" s="5"/>
      <c r="AA2" s="5"/>
      <c r="AB2" s="5"/>
      <c r="AC2" s="11"/>
      <c r="AD2" s="12"/>
      <c r="AE2" s="12"/>
      <c r="AF2" s="12"/>
      <c r="AG2" s="10"/>
      <c r="AH2" s="5" t="s">
        <v>4</v>
      </c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</row>
    <row r="3" spans="1:47" ht="67.5">
      <c r="A3">
        <v>3</v>
      </c>
      <c r="B3" s="13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6" t="s">
        <v>14</v>
      </c>
      <c r="L3" s="17" t="s">
        <v>15</v>
      </c>
      <c r="M3" s="18" t="s">
        <v>16</v>
      </c>
      <c r="N3" s="14" t="s">
        <v>7</v>
      </c>
      <c r="O3" s="14" t="s">
        <v>8</v>
      </c>
      <c r="P3" s="15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6" t="s">
        <v>14</v>
      </c>
      <c r="V3" s="17" t="s">
        <v>15</v>
      </c>
      <c r="W3" s="19"/>
      <c r="X3" s="103" t="s">
        <v>17</v>
      </c>
      <c r="Y3" s="103" t="s">
        <v>18</v>
      </c>
      <c r="Z3" s="103" t="s">
        <v>19</v>
      </c>
      <c r="AA3" s="103" t="s">
        <v>65</v>
      </c>
      <c r="AB3" s="103" t="s">
        <v>66</v>
      </c>
      <c r="AC3" s="103" t="s">
        <v>22</v>
      </c>
      <c r="AD3" s="12"/>
      <c r="AE3" s="12"/>
      <c r="AF3" s="12"/>
      <c r="AG3" s="103" t="s">
        <v>17</v>
      </c>
      <c r="AH3" s="103" t="s">
        <v>18</v>
      </c>
      <c r="AI3" s="103" t="s">
        <v>19</v>
      </c>
      <c r="AJ3" s="103" t="s">
        <v>65</v>
      </c>
      <c r="AK3" s="103" t="s">
        <v>66</v>
      </c>
      <c r="AL3" s="103" t="s">
        <v>22</v>
      </c>
      <c r="AM3" s="12"/>
      <c r="AN3" s="12"/>
      <c r="AO3" s="93" t="s">
        <v>17</v>
      </c>
      <c r="AP3" s="93" t="s">
        <v>18</v>
      </c>
      <c r="AQ3" s="93" t="s">
        <v>19</v>
      </c>
      <c r="AR3" s="93" t="s">
        <v>65</v>
      </c>
      <c r="AS3" s="93" t="s">
        <v>66</v>
      </c>
      <c r="AT3" s="93" t="s">
        <v>22</v>
      </c>
      <c r="AU3" s="12"/>
    </row>
    <row r="4" spans="1:47" ht="12.75">
      <c r="A4">
        <v>4</v>
      </c>
      <c r="B4" s="20"/>
      <c r="C4" s="20" t="s">
        <v>126</v>
      </c>
      <c r="D4" s="20"/>
      <c r="E4" s="20"/>
      <c r="F4" s="21">
        <f aca="true" t="shared" si="0" ref="F4:F43">IF(ISBLANK($C4),"",SUM(D4:E4))</f>
        <v>0</v>
      </c>
      <c r="G4" s="20"/>
      <c r="H4" s="20"/>
      <c r="I4" s="20"/>
      <c r="J4" s="20"/>
      <c r="K4" s="21">
        <f aca="true" t="shared" si="1" ref="K4:K43">IF(ISBLANK($C4),"",SUM(G4:J4))</f>
        <v>0</v>
      </c>
      <c r="L4" s="21">
        <f aca="true" t="shared" si="2" ref="L4:L43">IF(ISBLANK($C4),"",F4+K4)</f>
        <v>0</v>
      </c>
      <c r="M4" s="22">
        <v>0</v>
      </c>
      <c r="N4">
        <f aca="true" t="shared" si="3" ref="N4:N13">COUNTIF(D$4:D$43,$M4)</f>
        <v>0</v>
      </c>
      <c r="O4">
        <f aca="true" t="shared" si="4" ref="O4:O13">COUNTIF(E$4:E$43,$M4)</f>
        <v>0</v>
      </c>
      <c r="P4">
        <f aca="true" t="shared" si="5" ref="P4:P13">COUNTIF(F$4:F$43,$M4)</f>
        <v>1</v>
      </c>
      <c r="Q4">
        <f aca="true" t="shared" si="6" ref="Q4:Q13">COUNTIF(G$4:G$43,$M4)</f>
        <v>0</v>
      </c>
      <c r="R4">
        <f aca="true" t="shared" si="7" ref="R4:R13">COUNTIF(H$4:H$43,$M4)</f>
        <v>0</v>
      </c>
      <c r="S4">
        <f aca="true" t="shared" si="8" ref="S4:S13">COUNTIF(I$4:I$43,$M4)</f>
        <v>0</v>
      </c>
      <c r="T4">
        <f aca="true" t="shared" si="9" ref="T4:T12">COUNTIF(J$4:J$43,$M4)</f>
        <v>0</v>
      </c>
      <c r="U4">
        <f aca="true" t="shared" si="10" ref="U4:U13">COUNTIF(K$4:K$43,$M4)</f>
        <v>1</v>
      </c>
      <c r="V4">
        <f aca="true" t="shared" si="11" ref="V4:V13">COUNTIF(L$4:L$43,$M4)</f>
        <v>1</v>
      </c>
      <c r="X4" s="23">
        <v>1</v>
      </c>
      <c r="Y4" s="23" t="s">
        <v>24</v>
      </c>
      <c r="Z4" s="24" t="s">
        <v>25</v>
      </c>
      <c r="AA4" s="25">
        <f>SUM(P4:P16)</f>
        <v>1</v>
      </c>
      <c r="AB4" s="26">
        <f>SUM(P4:P16)*100/$C$45</f>
        <v>100</v>
      </c>
      <c r="AC4" s="25">
        <v>4</v>
      </c>
      <c r="AD4" s="27" t="s">
        <v>26</v>
      </c>
      <c r="AE4" s="28"/>
      <c r="AF4" s="12"/>
      <c r="AG4" s="29">
        <v>1</v>
      </c>
      <c r="AH4" s="29" t="s">
        <v>24</v>
      </c>
      <c r="AI4" s="30" t="s">
        <v>27</v>
      </c>
      <c r="AJ4" s="31">
        <f>SUM(U4:U14)</f>
        <v>1</v>
      </c>
      <c r="AK4" s="32">
        <f>SUM(U4:U14)*100/$C$45</f>
        <v>100</v>
      </c>
      <c r="AL4" s="31">
        <v>4</v>
      </c>
      <c r="AM4" s="33" t="s">
        <v>26</v>
      </c>
      <c r="AN4" s="102"/>
      <c r="AO4" s="23">
        <v>1</v>
      </c>
      <c r="AP4" s="23" t="s">
        <v>24</v>
      </c>
      <c r="AQ4" s="24" t="s">
        <v>130</v>
      </c>
      <c r="AR4" s="25">
        <f>SUM(V4:V30)</f>
        <v>1</v>
      </c>
      <c r="AS4" s="94">
        <f>SUM(V4:V30)*100/$C$45</f>
        <v>100</v>
      </c>
      <c r="AT4" s="25">
        <v>4</v>
      </c>
      <c r="AU4" s="27" t="s">
        <v>26</v>
      </c>
    </row>
    <row r="5" spans="1:47" ht="12.75">
      <c r="A5">
        <v>5</v>
      </c>
      <c r="B5" s="20"/>
      <c r="C5" s="20"/>
      <c r="D5" s="20"/>
      <c r="E5" s="20"/>
      <c r="F5" s="21">
        <f t="shared" si="0"/>
      </c>
      <c r="G5" s="20"/>
      <c r="H5" s="20"/>
      <c r="I5" s="20"/>
      <c r="J5" s="20"/>
      <c r="K5" s="21">
        <f t="shared" si="1"/>
      </c>
      <c r="L5" s="21">
        <f t="shared" si="2"/>
      </c>
      <c r="M5" s="22">
        <v>1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0</v>
      </c>
      <c r="V5">
        <f t="shared" si="11"/>
        <v>0</v>
      </c>
      <c r="X5" s="23">
        <v>2</v>
      </c>
      <c r="Y5" s="23" t="s">
        <v>28</v>
      </c>
      <c r="Z5" s="24" t="s">
        <v>29</v>
      </c>
      <c r="AA5" s="25">
        <f>SUM(P17:P21)</f>
        <v>0</v>
      </c>
      <c r="AB5" s="26">
        <f>SUM(P17:P21)*100/$C$45</f>
        <v>0</v>
      </c>
      <c r="AC5" s="25">
        <v>7</v>
      </c>
      <c r="AD5" s="34" t="s">
        <v>30</v>
      </c>
      <c r="AE5" s="28"/>
      <c r="AF5" s="12"/>
      <c r="AG5" s="29">
        <v>2</v>
      </c>
      <c r="AH5" s="29" t="s">
        <v>28</v>
      </c>
      <c r="AI5" s="30" t="s">
        <v>31</v>
      </c>
      <c r="AJ5" s="31">
        <f>SUM(U15:U17)</f>
        <v>0</v>
      </c>
      <c r="AK5" s="32">
        <f>SUM(U15:U17)*100/$C$45</f>
        <v>0</v>
      </c>
      <c r="AL5" s="31">
        <v>7</v>
      </c>
      <c r="AM5" s="35" t="s">
        <v>30</v>
      </c>
      <c r="AN5" s="102"/>
      <c r="AO5" s="23">
        <v>2</v>
      </c>
      <c r="AP5" s="23" t="s">
        <v>28</v>
      </c>
      <c r="AQ5" s="24" t="s">
        <v>131</v>
      </c>
      <c r="AR5" s="25">
        <f>SUM(V31:V38)</f>
        <v>0</v>
      </c>
      <c r="AS5" s="94">
        <f>SUM(V31:V38)*100/$C$45</f>
        <v>0</v>
      </c>
      <c r="AT5" s="25">
        <v>7</v>
      </c>
      <c r="AU5" s="34" t="s">
        <v>30</v>
      </c>
    </row>
    <row r="6" spans="1:47" ht="12.75">
      <c r="A6">
        <v>6</v>
      </c>
      <c r="B6" s="20"/>
      <c r="C6" s="20"/>
      <c r="D6" s="20"/>
      <c r="E6" s="20"/>
      <c r="F6" s="21">
        <f t="shared" si="0"/>
      </c>
      <c r="G6" s="20"/>
      <c r="H6" s="20"/>
      <c r="I6" s="20"/>
      <c r="J6" s="20"/>
      <c r="K6" s="21">
        <f t="shared" si="1"/>
      </c>
      <c r="L6" s="21">
        <f t="shared" si="2"/>
      </c>
      <c r="M6" s="22">
        <v>2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0</v>
      </c>
      <c r="V6">
        <f t="shared" si="11"/>
        <v>0</v>
      </c>
      <c r="X6" s="23">
        <v>3</v>
      </c>
      <c r="Y6" s="23" t="s">
        <v>32</v>
      </c>
      <c r="Z6" s="24" t="s">
        <v>33</v>
      </c>
      <c r="AA6" s="25">
        <f>SUM(P22:P27)</f>
        <v>0</v>
      </c>
      <c r="AB6" s="26">
        <f>SUM(P22:P27)*100/$C$45</f>
        <v>0</v>
      </c>
      <c r="AC6" s="25">
        <v>12</v>
      </c>
      <c r="AD6" s="36" t="s">
        <v>34</v>
      </c>
      <c r="AE6" s="28"/>
      <c r="AF6" s="12"/>
      <c r="AG6" s="29">
        <v>3</v>
      </c>
      <c r="AH6" s="29" t="s">
        <v>32</v>
      </c>
      <c r="AI6" s="30" t="s">
        <v>35</v>
      </c>
      <c r="AJ6" s="31">
        <f>SUM(U18:U20)</f>
        <v>0</v>
      </c>
      <c r="AK6" s="32">
        <f>SUM(U18:U20)*100/$C$45</f>
        <v>0</v>
      </c>
      <c r="AL6" s="31">
        <v>12</v>
      </c>
      <c r="AM6" s="37" t="s">
        <v>34</v>
      </c>
      <c r="AN6" s="102"/>
      <c r="AO6" s="23">
        <v>3</v>
      </c>
      <c r="AP6" s="23" t="s">
        <v>32</v>
      </c>
      <c r="AQ6" s="24" t="s">
        <v>132</v>
      </c>
      <c r="AR6" s="25">
        <f>SUM(V39:V47)</f>
        <v>0</v>
      </c>
      <c r="AS6" s="94">
        <f>SUM(V39:V47)*100/$C$45</f>
        <v>0</v>
      </c>
      <c r="AT6" s="25">
        <v>12</v>
      </c>
      <c r="AU6" s="36" t="s">
        <v>34</v>
      </c>
    </row>
    <row r="7" spans="1:47" ht="12.75">
      <c r="A7">
        <v>7</v>
      </c>
      <c r="B7" s="20"/>
      <c r="C7" s="20"/>
      <c r="D7" s="20"/>
      <c r="E7" s="20"/>
      <c r="F7" s="21">
        <f t="shared" si="0"/>
      </c>
      <c r="G7" s="20"/>
      <c r="H7" s="20"/>
      <c r="I7" s="20"/>
      <c r="J7" s="20"/>
      <c r="K7" s="21">
        <f t="shared" si="1"/>
      </c>
      <c r="L7" s="21">
        <f t="shared" si="2"/>
      </c>
      <c r="M7" s="22">
        <v>3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>
        <f t="shared" si="8"/>
        <v>0</v>
      </c>
      <c r="T7">
        <f t="shared" si="9"/>
        <v>0</v>
      </c>
      <c r="U7">
        <f t="shared" si="10"/>
        <v>0</v>
      </c>
      <c r="V7">
        <f t="shared" si="11"/>
        <v>0</v>
      </c>
      <c r="X7" s="38">
        <v>4</v>
      </c>
      <c r="Y7" s="38" t="s">
        <v>36</v>
      </c>
      <c r="Z7" s="39" t="s">
        <v>37</v>
      </c>
      <c r="AA7" s="40">
        <f>SUM(P28:P33)</f>
        <v>0</v>
      </c>
      <c r="AB7" s="41">
        <f>SUM(P28:P33)*100/$C$45</f>
        <v>0</v>
      </c>
      <c r="AC7" s="40">
        <v>17</v>
      </c>
      <c r="AD7" s="42" t="s">
        <v>38</v>
      </c>
      <c r="AE7" s="43"/>
      <c r="AF7" s="12"/>
      <c r="AG7" s="44">
        <v>4</v>
      </c>
      <c r="AH7" s="44" t="s">
        <v>36</v>
      </c>
      <c r="AI7" s="45" t="s">
        <v>39</v>
      </c>
      <c r="AJ7" s="46">
        <f>SUM(U21:U24)</f>
        <v>0</v>
      </c>
      <c r="AK7" s="47">
        <f>SUM(U21:U24)*100/$C$45</f>
        <v>0</v>
      </c>
      <c r="AL7" s="46">
        <v>17</v>
      </c>
      <c r="AM7" s="48" t="s">
        <v>38</v>
      </c>
      <c r="AN7" s="102"/>
      <c r="AO7" s="29">
        <v>4</v>
      </c>
      <c r="AP7" s="29" t="s">
        <v>36</v>
      </c>
      <c r="AQ7" s="30" t="s">
        <v>133</v>
      </c>
      <c r="AR7" s="31">
        <f>SUM(V48:V57)</f>
        <v>0</v>
      </c>
      <c r="AS7" s="32">
        <f>SUM(V48:V57)*100/$C$45</f>
        <v>0</v>
      </c>
      <c r="AT7" s="31">
        <v>17</v>
      </c>
      <c r="AU7" s="33" t="s">
        <v>38</v>
      </c>
    </row>
    <row r="8" spans="1:47" ht="12.75">
      <c r="A8">
        <v>8</v>
      </c>
      <c r="B8" s="20"/>
      <c r="C8" s="20"/>
      <c r="D8" s="20"/>
      <c r="E8" s="20"/>
      <c r="F8" s="21">
        <f t="shared" si="0"/>
      </c>
      <c r="G8" s="20"/>
      <c r="H8" s="20"/>
      <c r="I8" s="20"/>
      <c r="J8" s="20"/>
      <c r="K8" s="21">
        <f t="shared" si="1"/>
      </c>
      <c r="L8" s="21">
        <f t="shared" si="2"/>
      </c>
      <c r="M8" s="22">
        <v>4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  <v>0</v>
      </c>
      <c r="V8">
        <f t="shared" si="11"/>
        <v>0</v>
      </c>
      <c r="X8" s="38">
        <v>5</v>
      </c>
      <c r="Y8" s="38" t="s">
        <v>40</v>
      </c>
      <c r="Z8" s="39" t="s">
        <v>41</v>
      </c>
      <c r="AA8" s="40">
        <f>SUM(P34:P39)</f>
        <v>0</v>
      </c>
      <c r="AB8" s="41">
        <f>SUM(P34:P39)*100/$C$45</f>
        <v>0</v>
      </c>
      <c r="AC8" s="40">
        <v>20</v>
      </c>
      <c r="AD8" s="49" t="s">
        <v>42</v>
      </c>
      <c r="AE8" s="43"/>
      <c r="AF8" s="12"/>
      <c r="AG8" s="44">
        <v>5</v>
      </c>
      <c r="AH8" s="44" t="s">
        <v>40</v>
      </c>
      <c r="AI8" s="45" t="s">
        <v>43</v>
      </c>
      <c r="AJ8" s="46">
        <f>SUM(U25:U30)</f>
        <v>0</v>
      </c>
      <c r="AK8" s="47">
        <f>SUM(U25:U30)*100/$C$45</f>
        <v>0</v>
      </c>
      <c r="AL8" s="46">
        <v>20</v>
      </c>
      <c r="AM8" s="50" t="s">
        <v>42</v>
      </c>
      <c r="AN8" s="102"/>
      <c r="AO8" s="29">
        <v>5</v>
      </c>
      <c r="AP8" s="29" t="s">
        <v>40</v>
      </c>
      <c r="AQ8" s="30" t="s">
        <v>134</v>
      </c>
      <c r="AR8" s="31">
        <f>SUM(V58:V67)</f>
        <v>0</v>
      </c>
      <c r="AS8" s="32">
        <f>SUM(V58:V67)*100/$C$45</f>
        <v>0</v>
      </c>
      <c r="AT8" s="31">
        <v>20</v>
      </c>
      <c r="AU8" s="35" t="s">
        <v>42</v>
      </c>
    </row>
    <row r="9" spans="1:47" ht="12.75">
      <c r="A9">
        <v>9</v>
      </c>
      <c r="B9" s="20"/>
      <c r="C9" s="20"/>
      <c r="D9" s="20"/>
      <c r="E9" s="20"/>
      <c r="F9" s="21">
        <f t="shared" si="0"/>
      </c>
      <c r="G9" s="20"/>
      <c r="H9" s="20"/>
      <c r="I9" s="20"/>
      <c r="J9" s="20"/>
      <c r="K9" s="21">
        <f t="shared" si="1"/>
      </c>
      <c r="L9" s="21">
        <f t="shared" si="2"/>
      </c>
      <c r="M9" s="22">
        <v>5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0</v>
      </c>
      <c r="V9">
        <f t="shared" si="11"/>
        <v>0</v>
      </c>
      <c r="X9" s="38">
        <v>6</v>
      </c>
      <c r="Y9" s="38" t="s">
        <v>44</v>
      </c>
      <c r="Z9" s="39" t="s">
        <v>45</v>
      </c>
      <c r="AA9" s="40">
        <f>SUM(P40:P43)</f>
        <v>0</v>
      </c>
      <c r="AB9" s="41">
        <f>SUM(P40:P43)*100/$C$45</f>
        <v>0</v>
      </c>
      <c r="AC9" s="40">
        <v>17</v>
      </c>
      <c r="AD9" s="51" t="s">
        <v>46</v>
      </c>
      <c r="AE9" s="43"/>
      <c r="AF9" s="12"/>
      <c r="AG9" s="44">
        <v>6</v>
      </c>
      <c r="AH9" s="44" t="s">
        <v>44</v>
      </c>
      <c r="AI9" s="45" t="s">
        <v>47</v>
      </c>
      <c r="AJ9" s="46">
        <f>SUM(U31:U37)</f>
        <v>0</v>
      </c>
      <c r="AK9" s="47">
        <f>SUM(U31:U37)*100/$C$45</f>
        <v>0</v>
      </c>
      <c r="AL9" s="46">
        <v>17</v>
      </c>
      <c r="AM9" s="52" t="s">
        <v>46</v>
      </c>
      <c r="AN9" s="102"/>
      <c r="AO9" s="29">
        <v>6</v>
      </c>
      <c r="AP9" s="29" t="s">
        <v>44</v>
      </c>
      <c r="AQ9" s="30" t="s">
        <v>135</v>
      </c>
      <c r="AR9" s="31">
        <f>SUM(V68:V77)</f>
        <v>0</v>
      </c>
      <c r="AS9" s="32">
        <f>SUM(V68:V77)*100/$C$45</f>
        <v>0</v>
      </c>
      <c r="AT9" s="31">
        <v>17</v>
      </c>
      <c r="AU9" s="37" t="s">
        <v>46</v>
      </c>
    </row>
    <row r="10" spans="1:47" ht="12.75">
      <c r="A10">
        <v>10</v>
      </c>
      <c r="B10" s="20"/>
      <c r="C10" s="20"/>
      <c r="D10" s="20"/>
      <c r="E10" s="20"/>
      <c r="F10" s="21">
        <f t="shared" si="0"/>
      </c>
      <c r="G10" s="20"/>
      <c r="H10" s="20"/>
      <c r="I10" s="20"/>
      <c r="J10" s="20"/>
      <c r="K10" s="21">
        <f t="shared" si="1"/>
      </c>
      <c r="L10" s="21">
        <f t="shared" si="2"/>
      </c>
      <c r="M10" s="22">
        <v>6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X10" s="53">
        <v>7</v>
      </c>
      <c r="Y10" s="53" t="s">
        <v>48</v>
      </c>
      <c r="Z10" s="54" t="s">
        <v>49</v>
      </c>
      <c r="AA10" s="55">
        <f>SUM(P44:P46)</f>
        <v>0</v>
      </c>
      <c r="AB10" s="56">
        <f>SUM(P44:P46)*100/$C$45</f>
        <v>0</v>
      </c>
      <c r="AC10" s="55">
        <v>12</v>
      </c>
      <c r="AD10" s="57" t="s">
        <v>38</v>
      </c>
      <c r="AE10" s="58"/>
      <c r="AF10" s="12"/>
      <c r="AG10" s="59">
        <v>7</v>
      </c>
      <c r="AH10" s="59" t="s">
        <v>48</v>
      </c>
      <c r="AI10" s="60" t="s">
        <v>50</v>
      </c>
      <c r="AJ10" s="61">
        <f>SUM(U38:U44)</f>
        <v>0</v>
      </c>
      <c r="AK10" s="62">
        <f>SUM(U38:U44)*100/$C$45</f>
        <v>0</v>
      </c>
      <c r="AL10" s="61">
        <v>12</v>
      </c>
      <c r="AM10" s="63" t="s">
        <v>38</v>
      </c>
      <c r="AN10" s="102"/>
      <c r="AO10" s="95">
        <v>7</v>
      </c>
      <c r="AP10" s="95" t="s">
        <v>48</v>
      </c>
      <c r="AQ10" s="96" t="s">
        <v>136</v>
      </c>
      <c r="AR10" s="97">
        <f>SUM(V78:V86)</f>
        <v>0</v>
      </c>
      <c r="AS10" s="98">
        <f>SUM(V78:V86)*100/$C$45</f>
        <v>0</v>
      </c>
      <c r="AT10" s="97">
        <v>12</v>
      </c>
      <c r="AU10" s="99" t="s">
        <v>38</v>
      </c>
    </row>
    <row r="11" spans="1:47" ht="12.75">
      <c r="A11">
        <v>11</v>
      </c>
      <c r="B11" s="20"/>
      <c r="C11" s="20"/>
      <c r="D11" s="20"/>
      <c r="E11" s="20"/>
      <c r="F11" s="21">
        <f t="shared" si="0"/>
      </c>
      <c r="G11" s="20"/>
      <c r="H11" s="20"/>
      <c r="I11" s="20"/>
      <c r="J11" s="20"/>
      <c r="K11" s="21">
        <f t="shared" si="1"/>
      </c>
      <c r="L11" s="21">
        <f t="shared" si="2"/>
      </c>
      <c r="M11" s="22">
        <v>7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11"/>
        <v>0</v>
      </c>
      <c r="X11" s="53">
        <v>8</v>
      </c>
      <c r="Y11" s="53" t="s">
        <v>51</v>
      </c>
      <c r="Z11" s="54" t="s">
        <v>52</v>
      </c>
      <c r="AA11" s="55">
        <f>SUM(P47:P49)</f>
        <v>0</v>
      </c>
      <c r="AB11" s="56">
        <f>SUM(P47:P49)*100/$C$45</f>
        <v>0</v>
      </c>
      <c r="AC11" s="55">
        <v>7</v>
      </c>
      <c r="AD11" s="64" t="s">
        <v>53</v>
      </c>
      <c r="AE11" s="58"/>
      <c r="AF11" s="12"/>
      <c r="AG11" s="59">
        <v>8</v>
      </c>
      <c r="AH11" s="59" t="s">
        <v>51</v>
      </c>
      <c r="AI11" s="60" t="s">
        <v>54</v>
      </c>
      <c r="AJ11" s="61">
        <f>SUM(U45:U49)</f>
        <v>0</v>
      </c>
      <c r="AK11" s="62">
        <f>SUM(U45:U49)*100/$C$45</f>
        <v>0</v>
      </c>
      <c r="AL11" s="61">
        <v>7</v>
      </c>
      <c r="AM11" s="65" t="s">
        <v>53</v>
      </c>
      <c r="AN11" s="102"/>
      <c r="AO11" s="95">
        <v>8</v>
      </c>
      <c r="AP11" s="95" t="s">
        <v>51</v>
      </c>
      <c r="AQ11" s="96" t="s">
        <v>137</v>
      </c>
      <c r="AR11" s="97">
        <f>SUM(V87:V93)</f>
        <v>0</v>
      </c>
      <c r="AS11" s="98">
        <f>SUM(V87:V93)*100/$C$45</f>
        <v>0</v>
      </c>
      <c r="AT11" s="97">
        <v>7</v>
      </c>
      <c r="AU11" s="100" t="s">
        <v>53</v>
      </c>
    </row>
    <row r="12" spans="1:47" ht="12.75">
      <c r="A12">
        <v>12</v>
      </c>
      <c r="B12" s="20"/>
      <c r="C12" s="20"/>
      <c r="D12" s="20"/>
      <c r="E12" s="20"/>
      <c r="F12" s="21">
        <f t="shared" si="0"/>
      </c>
      <c r="G12" s="20"/>
      <c r="H12" s="20"/>
      <c r="I12" s="20"/>
      <c r="J12" s="20"/>
      <c r="K12" s="21">
        <f t="shared" si="1"/>
      </c>
      <c r="L12" s="21">
        <f t="shared" si="2"/>
      </c>
      <c r="M12" s="22">
        <v>8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X12" s="53">
        <v>9</v>
      </c>
      <c r="Y12" s="53" t="s">
        <v>55</v>
      </c>
      <c r="Z12" s="54" t="s">
        <v>56</v>
      </c>
      <c r="AA12" s="55">
        <f>SUM(P50:P54)</f>
        <v>0</v>
      </c>
      <c r="AB12" s="56">
        <f>SUM(P50:P54)*100/$C$45</f>
        <v>0</v>
      </c>
      <c r="AC12" s="55">
        <v>4</v>
      </c>
      <c r="AD12" s="66" t="s">
        <v>46</v>
      </c>
      <c r="AE12" s="58"/>
      <c r="AF12" s="12"/>
      <c r="AG12" s="59">
        <v>9</v>
      </c>
      <c r="AH12" s="59" t="s">
        <v>55</v>
      </c>
      <c r="AI12" s="60" t="s">
        <v>56</v>
      </c>
      <c r="AJ12" s="61">
        <f>SUM(U50:U54)</f>
        <v>0</v>
      </c>
      <c r="AK12" s="62">
        <f>SUM(U50:U54)*100/$C$45</f>
        <v>0</v>
      </c>
      <c r="AL12" s="61">
        <v>4</v>
      </c>
      <c r="AM12" s="67" t="s">
        <v>46</v>
      </c>
      <c r="AN12" s="102"/>
      <c r="AO12" s="95">
        <v>9</v>
      </c>
      <c r="AP12" s="95" t="s">
        <v>55</v>
      </c>
      <c r="AQ12" s="96" t="s">
        <v>138</v>
      </c>
      <c r="AR12" s="97">
        <f>SUM(V94:V104)</f>
        <v>0</v>
      </c>
      <c r="AS12" s="98">
        <f>SUM(V94:V104)*100/$C$45</f>
        <v>0</v>
      </c>
      <c r="AT12" s="97">
        <v>4</v>
      </c>
      <c r="AU12" s="101" t="s">
        <v>46</v>
      </c>
    </row>
    <row r="13" spans="1:28" ht="12.75">
      <c r="A13">
        <v>13</v>
      </c>
      <c r="B13" s="20"/>
      <c r="C13" s="20"/>
      <c r="D13" s="20"/>
      <c r="E13" s="20"/>
      <c r="F13" s="21">
        <f t="shared" si="0"/>
      </c>
      <c r="G13" s="20"/>
      <c r="H13" s="20"/>
      <c r="I13" s="20"/>
      <c r="J13" s="20"/>
      <c r="K13" s="21">
        <f t="shared" si="1"/>
      </c>
      <c r="L13" s="21">
        <f t="shared" si="2"/>
      </c>
      <c r="M13" s="22">
        <v>9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U13">
        <f t="shared" si="10"/>
        <v>0</v>
      </c>
      <c r="V13">
        <f t="shared" si="11"/>
        <v>0</v>
      </c>
      <c r="AB13" s="68"/>
    </row>
    <row r="14" spans="1:22" ht="12.75">
      <c r="A14">
        <v>14</v>
      </c>
      <c r="B14" s="20"/>
      <c r="C14" s="20"/>
      <c r="D14" s="20"/>
      <c r="E14" s="20"/>
      <c r="F14" s="21">
        <f t="shared" si="0"/>
      </c>
      <c r="G14" s="20"/>
      <c r="H14" s="20"/>
      <c r="I14" s="20"/>
      <c r="J14" s="20"/>
      <c r="K14" s="21">
        <f t="shared" si="1"/>
      </c>
      <c r="L14" s="21">
        <f t="shared" si="2"/>
      </c>
      <c r="M14" s="22">
        <v>10</v>
      </c>
      <c r="N14">
        <f aca="true" t="shared" si="12" ref="N14:S16">COUNTIF(D$4:D$43,$M14)</f>
        <v>0</v>
      </c>
      <c r="O14">
        <f t="shared" si="12"/>
        <v>0</v>
      </c>
      <c r="P14">
        <f t="shared" si="12"/>
        <v>0</v>
      </c>
      <c r="Q14">
        <f t="shared" si="12"/>
        <v>0</v>
      </c>
      <c r="R14">
        <f t="shared" si="12"/>
        <v>0</v>
      </c>
      <c r="S14">
        <f t="shared" si="12"/>
        <v>0</v>
      </c>
      <c r="U14">
        <f aca="true" t="shared" si="13" ref="U14:U54">COUNTIF(K$4:K$43,$M14)</f>
        <v>0</v>
      </c>
      <c r="V14">
        <f aca="true" t="shared" si="14" ref="V14:V54">COUNTIF(L$4:L$43,$M14)</f>
        <v>0</v>
      </c>
    </row>
    <row r="15" spans="1:22" ht="12.75">
      <c r="A15">
        <v>15</v>
      </c>
      <c r="B15" s="20"/>
      <c r="C15" s="20"/>
      <c r="D15" s="20"/>
      <c r="E15" s="20"/>
      <c r="F15" s="21">
        <f t="shared" si="0"/>
      </c>
      <c r="G15" s="20"/>
      <c r="H15" s="20"/>
      <c r="I15" s="20"/>
      <c r="J15" s="20"/>
      <c r="K15" s="21">
        <f t="shared" si="1"/>
      </c>
      <c r="L15" s="21">
        <f t="shared" si="2"/>
      </c>
      <c r="M15" s="22">
        <v>11</v>
      </c>
      <c r="N15">
        <f t="shared" si="12"/>
        <v>0</v>
      </c>
      <c r="O15">
        <f t="shared" si="12"/>
        <v>0</v>
      </c>
      <c r="P15">
        <f t="shared" si="12"/>
        <v>0</v>
      </c>
      <c r="Q15">
        <f t="shared" si="12"/>
        <v>0</v>
      </c>
      <c r="R15">
        <f t="shared" si="12"/>
        <v>0</v>
      </c>
      <c r="S15">
        <f t="shared" si="12"/>
        <v>0</v>
      </c>
      <c r="U15">
        <f t="shared" si="13"/>
        <v>0</v>
      </c>
      <c r="V15">
        <f t="shared" si="14"/>
        <v>0</v>
      </c>
    </row>
    <row r="16" spans="1:22" ht="12.75">
      <c r="A16">
        <v>16</v>
      </c>
      <c r="B16" s="20"/>
      <c r="C16" s="20"/>
      <c r="D16" s="20"/>
      <c r="E16" s="20"/>
      <c r="F16" s="21">
        <f t="shared" si="0"/>
      </c>
      <c r="G16" s="20"/>
      <c r="H16" s="20"/>
      <c r="I16" s="20"/>
      <c r="J16" s="20"/>
      <c r="K16" s="21">
        <f t="shared" si="1"/>
      </c>
      <c r="L16" s="21">
        <f t="shared" si="2"/>
      </c>
      <c r="M16" s="22">
        <v>12</v>
      </c>
      <c r="N16">
        <f t="shared" si="12"/>
        <v>0</v>
      </c>
      <c r="O16">
        <f t="shared" si="12"/>
        <v>0</v>
      </c>
      <c r="P16">
        <f t="shared" si="12"/>
        <v>0</v>
      </c>
      <c r="Q16">
        <f t="shared" si="12"/>
        <v>0</v>
      </c>
      <c r="R16">
        <f t="shared" si="12"/>
        <v>0</v>
      </c>
      <c r="S16">
        <f t="shared" si="12"/>
        <v>0</v>
      </c>
      <c r="U16">
        <f t="shared" si="13"/>
        <v>0</v>
      </c>
      <c r="V16">
        <f t="shared" si="14"/>
        <v>0</v>
      </c>
    </row>
    <row r="17" spans="1:22" ht="12.75">
      <c r="A17">
        <v>17</v>
      </c>
      <c r="B17" s="20"/>
      <c r="C17" s="20"/>
      <c r="D17" s="20"/>
      <c r="E17" s="20"/>
      <c r="F17" s="21">
        <f t="shared" si="0"/>
      </c>
      <c r="G17" s="20"/>
      <c r="H17" s="20"/>
      <c r="I17" s="20"/>
      <c r="J17" s="20"/>
      <c r="K17" s="21">
        <f t="shared" si="1"/>
      </c>
      <c r="L17" s="21">
        <f t="shared" si="2"/>
      </c>
      <c r="M17" s="22">
        <v>13</v>
      </c>
      <c r="N17">
        <f aca="true" t="shared" si="15" ref="N17:Q19">COUNTIF(D$4:D$43,$M17)</f>
        <v>0</v>
      </c>
      <c r="O17">
        <f t="shared" si="15"/>
        <v>0</v>
      </c>
      <c r="P17">
        <f t="shared" si="15"/>
        <v>0</v>
      </c>
      <c r="Q17">
        <f t="shared" si="15"/>
        <v>0</v>
      </c>
      <c r="S17">
        <f>COUNTIF(I$4:I$43,$M17)</f>
        <v>0</v>
      </c>
      <c r="U17">
        <f t="shared" si="13"/>
        <v>0</v>
      </c>
      <c r="V17">
        <f t="shared" si="14"/>
        <v>0</v>
      </c>
    </row>
    <row r="18" spans="1:22" ht="12.75">
      <c r="A18">
        <v>18</v>
      </c>
      <c r="B18" s="20"/>
      <c r="C18" s="20"/>
      <c r="D18" s="20"/>
      <c r="E18" s="20"/>
      <c r="F18" s="21">
        <f t="shared" si="0"/>
      </c>
      <c r="G18" s="20"/>
      <c r="H18" s="20"/>
      <c r="I18" s="20"/>
      <c r="J18" s="20"/>
      <c r="K18" s="21">
        <f t="shared" si="1"/>
      </c>
      <c r="L18" s="21">
        <f t="shared" si="2"/>
      </c>
      <c r="M18" s="22">
        <v>14</v>
      </c>
      <c r="N18">
        <f t="shared" si="15"/>
        <v>0</v>
      </c>
      <c r="O18">
        <f t="shared" si="15"/>
        <v>0</v>
      </c>
      <c r="P18">
        <f t="shared" si="15"/>
        <v>0</v>
      </c>
      <c r="Q18">
        <f t="shared" si="15"/>
        <v>0</v>
      </c>
      <c r="S18">
        <f>COUNTIF(I$4:I$43,$M18)</f>
        <v>0</v>
      </c>
      <c r="U18">
        <f t="shared" si="13"/>
        <v>0</v>
      </c>
      <c r="V18">
        <f t="shared" si="14"/>
        <v>0</v>
      </c>
    </row>
    <row r="19" spans="1:31" ht="12.75">
      <c r="A19">
        <v>19</v>
      </c>
      <c r="B19" s="20"/>
      <c r="C19" s="20"/>
      <c r="D19" s="20"/>
      <c r="E19" s="20"/>
      <c r="F19" s="21">
        <f t="shared" si="0"/>
      </c>
      <c r="G19" s="20"/>
      <c r="H19" s="20"/>
      <c r="I19" s="20"/>
      <c r="J19" s="20"/>
      <c r="K19" s="21">
        <f t="shared" si="1"/>
      </c>
      <c r="L19" s="21">
        <f t="shared" si="2"/>
      </c>
      <c r="M19" s="22">
        <v>15</v>
      </c>
      <c r="N19">
        <f t="shared" si="15"/>
        <v>0</v>
      </c>
      <c r="O19">
        <f t="shared" si="15"/>
        <v>0</v>
      </c>
      <c r="P19">
        <f t="shared" si="15"/>
        <v>0</v>
      </c>
      <c r="Q19">
        <f t="shared" si="15"/>
        <v>0</v>
      </c>
      <c r="S19">
        <f>COUNTIF(I$4:I$43,$M19)</f>
        <v>0</v>
      </c>
      <c r="U19">
        <f t="shared" si="13"/>
        <v>0</v>
      </c>
      <c r="V19">
        <f t="shared" si="14"/>
        <v>0</v>
      </c>
      <c r="X19" s="69"/>
      <c r="Y19" s="69"/>
      <c r="Z19" s="69"/>
      <c r="AA19" s="69"/>
      <c r="AB19" s="69"/>
      <c r="AC19" s="69"/>
      <c r="AD19" s="8"/>
      <c r="AE19" s="8"/>
    </row>
    <row r="20" spans="1:31" ht="12.75">
      <c r="A20">
        <v>20</v>
      </c>
      <c r="B20" s="20"/>
      <c r="C20" s="20"/>
      <c r="D20" s="20"/>
      <c r="E20" s="20"/>
      <c r="F20" s="21">
        <f t="shared" si="0"/>
      </c>
      <c r="G20" s="20"/>
      <c r="H20" s="20"/>
      <c r="I20" s="20"/>
      <c r="J20" s="20"/>
      <c r="K20" s="21">
        <f t="shared" si="1"/>
      </c>
      <c r="L20" s="21">
        <f t="shared" si="2"/>
      </c>
      <c r="M20" s="22">
        <v>16</v>
      </c>
      <c r="N20">
        <f aca="true" t="shared" si="16" ref="N20:N29">COUNTIF(D$4:D$43,$M20)</f>
        <v>0</v>
      </c>
      <c r="O20">
        <f aca="true" t="shared" si="17" ref="O20:O29">COUNTIF(E$4:E$43,$M20)</f>
        <v>0</v>
      </c>
      <c r="P20">
        <f aca="true" t="shared" si="18" ref="P20:P29">COUNTIF(F$4:F$43,$M20)</f>
        <v>0</v>
      </c>
      <c r="U20">
        <f t="shared" si="13"/>
        <v>0</v>
      </c>
      <c r="V20">
        <f t="shared" si="14"/>
        <v>0</v>
      </c>
      <c r="X20" s="19"/>
      <c r="Y20" s="19"/>
      <c r="Z20" s="19"/>
      <c r="AA20" s="19"/>
      <c r="AB20" s="19"/>
      <c r="AC20" s="70"/>
      <c r="AD20" s="8"/>
      <c r="AE20" s="8"/>
    </row>
    <row r="21" spans="1:31" ht="12.75">
      <c r="A21">
        <v>21</v>
      </c>
      <c r="B21" s="20"/>
      <c r="C21" s="20"/>
      <c r="D21" s="20"/>
      <c r="E21" s="20"/>
      <c r="F21" s="21">
        <f t="shared" si="0"/>
      </c>
      <c r="G21" s="20"/>
      <c r="H21" s="20"/>
      <c r="I21" s="20"/>
      <c r="J21" s="20"/>
      <c r="K21" s="21">
        <f t="shared" si="1"/>
      </c>
      <c r="L21" s="21">
        <f t="shared" si="2"/>
      </c>
      <c r="M21" s="22">
        <v>17</v>
      </c>
      <c r="N21">
        <f t="shared" si="16"/>
        <v>0</v>
      </c>
      <c r="O21">
        <f t="shared" si="17"/>
        <v>0</v>
      </c>
      <c r="P21">
        <f t="shared" si="18"/>
        <v>0</v>
      </c>
      <c r="U21">
        <f t="shared" si="13"/>
        <v>0</v>
      </c>
      <c r="V21">
        <f t="shared" si="14"/>
        <v>0</v>
      </c>
      <c r="X21" s="71"/>
      <c r="Y21" s="71"/>
      <c r="Z21" s="72"/>
      <c r="AA21" s="8"/>
      <c r="AB21" s="73"/>
      <c r="AC21" s="8"/>
      <c r="AD21" s="8"/>
      <c r="AE21" s="8"/>
    </row>
    <row r="22" spans="1:31" ht="12.75">
      <c r="A22">
        <v>22</v>
      </c>
      <c r="B22" s="20"/>
      <c r="C22" s="20"/>
      <c r="D22" s="20"/>
      <c r="E22" s="20"/>
      <c r="F22" s="21">
        <f t="shared" si="0"/>
      </c>
      <c r="G22" s="20"/>
      <c r="H22" s="20"/>
      <c r="I22" s="20"/>
      <c r="J22" s="20"/>
      <c r="K22" s="21">
        <f t="shared" si="1"/>
      </c>
      <c r="L22" s="21">
        <f t="shared" si="2"/>
      </c>
      <c r="M22" s="22">
        <v>18</v>
      </c>
      <c r="N22">
        <f t="shared" si="16"/>
        <v>0</v>
      </c>
      <c r="O22">
        <f t="shared" si="17"/>
        <v>0</v>
      </c>
      <c r="P22">
        <f t="shared" si="18"/>
        <v>0</v>
      </c>
      <c r="U22">
        <f t="shared" si="13"/>
        <v>0</v>
      </c>
      <c r="V22">
        <f t="shared" si="14"/>
        <v>0</v>
      </c>
      <c r="X22" s="71"/>
      <c r="Y22" s="71"/>
      <c r="Z22" s="72"/>
      <c r="AA22" s="8"/>
      <c r="AB22" s="73"/>
      <c r="AC22" s="8"/>
      <c r="AD22" s="8"/>
      <c r="AE22" s="8"/>
    </row>
    <row r="23" spans="1:31" ht="12.75">
      <c r="A23">
        <v>23</v>
      </c>
      <c r="B23" s="20"/>
      <c r="C23" s="20"/>
      <c r="D23" s="20"/>
      <c r="E23" s="20"/>
      <c r="F23" s="21">
        <f t="shared" si="0"/>
      </c>
      <c r="G23" s="20"/>
      <c r="H23" s="20"/>
      <c r="I23" s="20"/>
      <c r="J23" s="20"/>
      <c r="K23" s="21">
        <f t="shared" si="1"/>
      </c>
      <c r="L23" s="21">
        <f t="shared" si="2"/>
      </c>
      <c r="M23" s="22">
        <v>19</v>
      </c>
      <c r="N23">
        <f t="shared" si="16"/>
        <v>0</v>
      </c>
      <c r="O23">
        <f t="shared" si="17"/>
        <v>0</v>
      </c>
      <c r="P23">
        <f t="shared" si="18"/>
        <v>0</v>
      </c>
      <c r="U23">
        <f t="shared" si="13"/>
        <v>0</v>
      </c>
      <c r="V23">
        <f t="shared" si="14"/>
        <v>0</v>
      </c>
      <c r="X23" s="71"/>
      <c r="Y23" s="71"/>
      <c r="Z23" s="72"/>
      <c r="AA23" s="8"/>
      <c r="AB23" s="73"/>
      <c r="AC23" s="8"/>
      <c r="AD23" s="8"/>
      <c r="AE23" s="8"/>
    </row>
    <row r="24" spans="1:31" ht="12.75">
      <c r="A24">
        <v>24</v>
      </c>
      <c r="B24" s="20"/>
      <c r="C24" s="20"/>
      <c r="D24" s="20"/>
      <c r="E24" s="20"/>
      <c r="F24" s="21">
        <f t="shared" si="0"/>
      </c>
      <c r="G24" s="20"/>
      <c r="H24" s="20"/>
      <c r="I24" s="20"/>
      <c r="J24" s="20"/>
      <c r="K24" s="21">
        <f t="shared" si="1"/>
      </c>
      <c r="L24" s="21">
        <f t="shared" si="2"/>
      </c>
      <c r="M24" s="22">
        <v>20</v>
      </c>
      <c r="N24">
        <f t="shared" si="16"/>
        <v>0</v>
      </c>
      <c r="O24">
        <f t="shared" si="17"/>
        <v>0</v>
      </c>
      <c r="P24">
        <f t="shared" si="18"/>
        <v>0</v>
      </c>
      <c r="U24">
        <f t="shared" si="13"/>
        <v>0</v>
      </c>
      <c r="V24">
        <f t="shared" si="14"/>
        <v>0</v>
      </c>
      <c r="X24" s="71"/>
      <c r="Y24" s="71"/>
      <c r="Z24" s="72"/>
      <c r="AA24" s="8"/>
      <c r="AB24" s="73"/>
      <c r="AC24" s="8"/>
      <c r="AD24" s="8"/>
      <c r="AE24" s="8"/>
    </row>
    <row r="25" spans="1:31" ht="12.75">
      <c r="A25">
        <v>25</v>
      </c>
      <c r="B25" s="20"/>
      <c r="C25" s="20"/>
      <c r="D25" s="20"/>
      <c r="E25" s="20"/>
      <c r="F25" s="21">
        <f t="shared" si="0"/>
      </c>
      <c r="G25" s="20"/>
      <c r="H25" s="20"/>
      <c r="I25" s="20"/>
      <c r="J25" s="20"/>
      <c r="K25" s="21">
        <f t="shared" si="1"/>
      </c>
      <c r="L25" s="21">
        <f t="shared" si="2"/>
      </c>
      <c r="M25" s="22">
        <v>21</v>
      </c>
      <c r="N25">
        <f t="shared" si="16"/>
        <v>0</v>
      </c>
      <c r="O25">
        <f t="shared" si="17"/>
        <v>0</v>
      </c>
      <c r="P25">
        <f t="shared" si="18"/>
        <v>0</v>
      </c>
      <c r="U25">
        <f t="shared" si="13"/>
        <v>0</v>
      </c>
      <c r="V25">
        <f t="shared" si="14"/>
        <v>0</v>
      </c>
      <c r="X25" s="71"/>
      <c r="Y25" s="71"/>
      <c r="Z25" s="72"/>
      <c r="AA25" s="8"/>
      <c r="AB25" s="73"/>
      <c r="AC25" s="8"/>
      <c r="AD25" s="8"/>
      <c r="AE25" s="8"/>
    </row>
    <row r="26" spans="1:31" ht="12.75">
      <c r="A26">
        <v>26</v>
      </c>
      <c r="B26" s="20"/>
      <c r="C26" s="20"/>
      <c r="D26" s="20"/>
      <c r="E26" s="20"/>
      <c r="F26" s="21">
        <f t="shared" si="0"/>
      </c>
      <c r="G26" s="20"/>
      <c r="H26" s="20"/>
      <c r="I26" s="20"/>
      <c r="J26" s="20"/>
      <c r="K26" s="21">
        <f t="shared" si="1"/>
      </c>
      <c r="L26" s="21">
        <f t="shared" si="2"/>
      </c>
      <c r="M26" s="22">
        <v>22</v>
      </c>
      <c r="N26">
        <f t="shared" si="16"/>
        <v>0</v>
      </c>
      <c r="O26">
        <f t="shared" si="17"/>
        <v>0</v>
      </c>
      <c r="P26">
        <f t="shared" si="18"/>
        <v>0</v>
      </c>
      <c r="U26">
        <f t="shared" si="13"/>
        <v>0</v>
      </c>
      <c r="V26">
        <f t="shared" si="14"/>
        <v>0</v>
      </c>
      <c r="X26" s="71"/>
      <c r="Y26" s="71"/>
      <c r="Z26" s="72"/>
      <c r="AA26" s="8"/>
      <c r="AB26" s="73"/>
      <c r="AC26" s="8"/>
      <c r="AD26" s="8"/>
      <c r="AE26" s="8"/>
    </row>
    <row r="27" spans="1:31" ht="12.75">
      <c r="A27">
        <v>27</v>
      </c>
      <c r="B27" s="20"/>
      <c r="C27" s="20"/>
      <c r="D27" s="20"/>
      <c r="E27" s="20"/>
      <c r="F27" s="21">
        <f t="shared" si="0"/>
      </c>
      <c r="G27" s="20"/>
      <c r="H27" s="20"/>
      <c r="I27" s="20"/>
      <c r="J27" s="20"/>
      <c r="K27" s="21">
        <f t="shared" si="1"/>
      </c>
      <c r="L27" s="21">
        <f t="shared" si="2"/>
      </c>
      <c r="M27" s="22">
        <v>23</v>
      </c>
      <c r="N27">
        <f t="shared" si="16"/>
        <v>0</v>
      </c>
      <c r="O27">
        <f t="shared" si="17"/>
        <v>0</v>
      </c>
      <c r="P27">
        <f t="shared" si="18"/>
        <v>0</v>
      </c>
      <c r="U27">
        <f t="shared" si="13"/>
        <v>0</v>
      </c>
      <c r="V27">
        <f t="shared" si="14"/>
        <v>0</v>
      </c>
      <c r="X27" s="71"/>
      <c r="Y27" s="71"/>
      <c r="Z27" s="72"/>
      <c r="AA27" s="8"/>
      <c r="AB27" s="73"/>
      <c r="AC27" s="8"/>
      <c r="AD27" s="8"/>
      <c r="AE27" s="8"/>
    </row>
    <row r="28" spans="1:31" ht="12.75">
      <c r="A28">
        <v>28</v>
      </c>
      <c r="B28" s="20"/>
      <c r="C28" s="20"/>
      <c r="D28" s="20"/>
      <c r="E28" s="20"/>
      <c r="F28" s="21">
        <f t="shared" si="0"/>
      </c>
      <c r="G28" s="20"/>
      <c r="H28" s="20"/>
      <c r="I28" s="20"/>
      <c r="J28" s="20"/>
      <c r="K28" s="21">
        <f t="shared" si="1"/>
      </c>
      <c r="L28" s="21">
        <f t="shared" si="2"/>
      </c>
      <c r="M28" s="22">
        <v>24</v>
      </c>
      <c r="N28">
        <f t="shared" si="16"/>
        <v>0</v>
      </c>
      <c r="O28">
        <f t="shared" si="17"/>
        <v>0</v>
      </c>
      <c r="P28">
        <f t="shared" si="18"/>
        <v>0</v>
      </c>
      <c r="U28">
        <f t="shared" si="13"/>
        <v>0</v>
      </c>
      <c r="V28">
        <f t="shared" si="14"/>
        <v>0</v>
      </c>
      <c r="X28" s="71"/>
      <c r="Y28" s="71"/>
      <c r="Z28" s="72"/>
      <c r="AA28" s="8"/>
      <c r="AB28" s="73"/>
      <c r="AC28" s="8"/>
      <c r="AD28" s="8"/>
      <c r="AE28" s="8"/>
    </row>
    <row r="29" spans="1:31" ht="12.75">
      <c r="A29">
        <v>29</v>
      </c>
      <c r="B29" s="20"/>
      <c r="C29" s="20"/>
      <c r="D29" s="20"/>
      <c r="E29" s="20"/>
      <c r="F29" s="21">
        <f t="shared" si="0"/>
      </c>
      <c r="G29" s="20"/>
      <c r="H29" s="20"/>
      <c r="I29" s="20"/>
      <c r="J29" s="20"/>
      <c r="K29" s="21">
        <f t="shared" si="1"/>
      </c>
      <c r="L29" s="21">
        <f t="shared" si="2"/>
      </c>
      <c r="M29" s="22">
        <v>25</v>
      </c>
      <c r="N29">
        <f t="shared" si="16"/>
        <v>0</v>
      </c>
      <c r="O29">
        <f t="shared" si="17"/>
        <v>0</v>
      </c>
      <c r="P29">
        <f t="shared" si="18"/>
        <v>0</v>
      </c>
      <c r="U29">
        <f t="shared" si="13"/>
        <v>0</v>
      </c>
      <c r="V29">
        <f t="shared" si="14"/>
        <v>0</v>
      </c>
      <c r="X29" s="71"/>
      <c r="Y29" s="71"/>
      <c r="Z29" s="72"/>
      <c r="AA29" s="8"/>
      <c r="AB29" s="73"/>
      <c r="AC29" s="8"/>
      <c r="AD29" s="8"/>
      <c r="AE29" s="8"/>
    </row>
    <row r="30" spans="1:31" ht="12.75">
      <c r="A30">
        <v>30</v>
      </c>
      <c r="B30" s="20"/>
      <c r="C30" s="20"/>
      <c r="D30" s="20"/>
      <c r="E30" s="20"/>
      <c r="F30" s="21">
        <f t="shared" si="0"/>
      </c>
      <c r="G30" s="20"/>
      <c r="H30" s="20"/>
      <c r="I30" s="20"/>
      <c r="J30" s="20"/>
      <c r="K30" s="21">
        <f t="shared" si="1"/>
      </c>
      <c r="L30" s="21">
        <f t="shared" si="2"/>
      </c>
      <c r="M30" s="22">
        <v>26</v>
      </c>
      <c r="P30">
        <f aca="true" t="shared" si="19" ref="P30:P54">COUNTIF(F$4:F$43,$M30)</f>
        <v>0</v>
      </c>
      <c r="U30">
        <f t="shared" si="13"/>
        <v>0</v>
      </c>
      <c r="V30">
        <f t="shared" si="14"/>
        <v>0</v>
      </c>
      <c r="X30" s="8"/>
      <c r="Y30" s="8"/>
      <c r="Z30" s="8"/>
      <c r="AA30" s="8"/>
      <c r="AB30" s="74"/>
      <c r="AC30" s="8"/>
      <c r="AD30" s="8"/>
      <c r="AE30" s="8"/>
    </row>
    <row r="31" spans="1:22" ht="12.75">
      <c r="A31">
        <v>31</v>
      </c>
      <c r="B31" s="20"/>
      <c r="C31" s="20"/>
      <c r="D31" s="20"/>
      <c r="E31" s="20"/>
      <c r="F31" s="21">
        <f t="shared" si="0"/>
      </c>
      <c r="G31" s="20"/>
      <c r="H31" s="20"/>
      <c r="I31" s="20"/>
      <c r="J31" s="20"/>
      <c r="K31" s="21">
        <f t="shared" si="1"/>
      </c>
      <c r="L31" s="21">
        <f t="shared" si="2"/>
      </c>
      <c r="M31" s="22">
        <v>27</v>
      </c>
      <c r="P31">
        <f t="shared" si="19"/>
        <v>0</v>
      </c>
      <c r="U31">
        <f t="shared" si="13"/>
        <v>0</v>
      </c>
      <c r="V31">
        <f t="shared" si="14"/>
        <v>0</v>
      </c>
    </row>
    <row r="32" spans="1:22" ht="12.75">
      <c r="A32">
        <v>32</v>
      </c>
      <c r="B32" s="20"/>
      <c r="C32" s="20"/>
      <c r="D32" s="20"/>
      <c r="E32" s="20"/>
      <c r="F32" s="21">
        <f t="shared" si="0"/>
      </c>
      <c r="G32" s="20"/>
      <c r="H32" s="20"/>
      <c r="I32" s="20"/>
      <c r="J32" s="20"/>
      <c r="K32" s="21">
        <f t="shared" si="1"/>
      </c>
      <c r="L32" s="21">
        <f t="shared" si="2"/>
      </c>
      <c r="M32" s="22">
        <v>28</v>
      </c>
      <c r="P32">
        <f t="shared" si="19"/>
        <v>0</v>
      </c>
      <c r="U32">
        <f t="shared" si="13"/>
        <v>0</v>
      </c>
      <c r="V32">
        <f t="shared" si="14"/>
        <v>0</v>
      </c>
    </row>
    <row r="33" spans="1:22" ht="12.75">
      <c r="A33">
        <v>33</v>
      </c>
      <c r="B33" s="20"/>
      <c r="C33" s="20"/>
      <c r="D33" s="20"/>
      <c r="E33" s="20"/>
      <c r="F33" s="21">
        <f t="shared" si="0"/>
      </c>
      <c r="G33" s="20"/>
      <c r="H33" s="20"/>
      <c r="I33" s="20"/>
      <c r="J33" s="20"/>
      <c r="K33" s="21">
        <f t="shared" si="1"/>
      </c>
      <c r="L33" s="21">
        <f t="shared" si="2"/>
      </c>
      <c r="M33" s="22">
        <v>29</v>
      </c>
      <c r="P33">
        <f t="shared" si="19"/>
        <v>0</v>
      </c>
      <c r="U33">
        <f t="shared" si="13"/>
        <v>0</v>
      </c>
      <c r="V33">
        <f t="shared" si="14"/>
        <v>0</v>
      </c>
    </row>
    <row r="34" spans="1:22" ht="12.75">
      <c r="A34">
        <v>34</v>
      </c>
      <c r="B34" s="20"/>
      <c r="C34" s="20"/>
      <c r="D34" s="20"/>
      <c r="E34" s="20"/>
      <c r="F34" s="21">
        <f t="shared" si="0"/>
      </c>
      <c r="G34" s="20"/>
      <c r="H34" s="20"/>
      <c r="I34" s="20"/>
      <c r="J34" s="20"/>
      <c r="K34" s="21">
        <f t="shared" si="1"/>
      </c>
      <c r="L34" s="21">
        <f t="shared" si="2"/>
      </c>
      <c r="M34" s="22">
        <v>30</v>
      </c>
      <c r="P34">
        <f t="shared" si="19"/>
        <v>0</v>
      </c>
      <c r="U34">
        <f t="shared" si="13"/>
        <v>0</v>
      </c>
      <c r="V34">
        <f t="shared" si="14"/>
        <v>0</v>
      </c>
    </row>
    <row r="35" spans="1:22" ht="12.75">
      <c r="A35">
        <v>35</v>
      </c>
      <c r="B35" s="20"/>
      <c r="C35" s="20"/>
      <c r="D35" s="20"/>
      <c r="E35" s="20"/>
      <c r="F35" s="21">
        <f t="shared" si="0"/>
      </c>
      <c r="G35" s="20"/>
      <c r="H35" s="20"/>
      <c r="I35" s="20"/>
      <c r="J35" s="20"/>
      <c r="K35" s="21">
        <f t="shared" si="1"/>
      </c>
      <c r="L35" s="21">
        <f t="shared" si="2"/>
      </c>
      <c r="M35" s="22">
        <v>31</v>
      </c>
      <c r="P35">
        <f t="shared" si="19"/>
        <v>0</v>
      </c>
      <c r="U35">
        <f t="shared" si="13"/>
        <v>0</v>
      </c>
      <c r="V35">
        <f t="shared" si="14"/>
        <v>0</v>
      </c>
    </row>
    <row r="36" spans="1:22" ht="12.75">
      <c r="A36">
        <v>36</v>
      </c>
      <c r="B36" s="20"/>
      <c r="C36" s="20"/>
      <c r="D36" s="20"/>
      <c r="E36" s="20"/>
      <c r="F36" s="21">
        <f t="shared" si="0"/>
      </c>
      <c r="G36" s="20"/>
      <c r="H36" s="20"/>
      <c r="I36" s="20"/>
      <c r="J36" s="20"/>
      <c r="K36" s="21">
        <f t="shared" si="1"/>
      </c>
      <c r="L36" s="21">
        <f t="shared" si="2"/>
      </c>
      <c r="M36" s="22">
        <v>32</v>
      </c>
      <c r="P36">
        <f t="shared" si="19"/>
        <v>0</v>
      </c>
      <c r="U36">
        <f t="shared" si="13"/>
        <v>0</v>
      </c>
      <c r="V36">
        <f t="shared" si="14"/>
        <v>0</v>
      </c>
    </row>
    <row r="37" spans="1:22" ht="12.75">
      <c r="A37">
        <v>37</v>
      </c>
      <c r="B37" s="20"/>
      <c r="C37" s="20"/>
      <c r="D37" s="20"/>
      <c r="E37" s="20"/>
      <c r="F37" s="21">
        <f t="shared" si="0"/>
      </c>
      <c r="G37" s="20"/>
      <c r="H37" s="20"/>
      <c r="I37" s="20"/>
      <c r="J37" s="20"/>
      <c r="K37" s="21">
        <f t="shared" si="1"/>
      </c>
      <c r="L37" s="21">
        <f t="shared" si="2"/>
      </c>
      <c r="M37" s="22">
        <v>33</v>
      </c>
      <c r="P37">
        <f t="shared" si="19"/>
        <v>0</v>
      </c>
      <c r="U37">
        <f t="shared" si="13"/>
        <v>0</v>
      </c>
      <c r="V37">
        <f t="shared" si="14"/>
        <v>0</v>
      </c>
    </row>
    <row r="38" spans="1:22" ht="12.75">
      <c r="A38">
        <v>38</v>
      </c>
      <c r="B38" s="20"/>
      <c r="C38" s="20"/>
      <c r="D38" s="20"/>
      <c r="E38" s="20"/>
      <c r="F38" s="21">
        <f t="shared" si="0"/>
      </c>
      <c r="G38" s="20"/>
      <c r="H38" s="20"/>
      <c r="I38" s="20"/>
      <c r="J38" s="20"/>
      <c r="K38" s="21">
        <f t="shared" si="1"/>
      </c>
      <c r="L38" s="21">
        <f t="shared" si="2"/>
      </c>
      <c r="M38" s="22">
        <v>34</v>
      </c>
      <c r="P38">
        <f t="shared" si="19"/>
        <v>0</v>
      </c>
      <c r="U38">
        <f t="shared" si="13"/>
        <v>0</v>
      </c>
      <c r="V38">
        <f t="shared" si="14"/>
        <v>0</v>
      </c>
    </row>
    <row r="39" spans="1:22" ht="12.75">
      <c r="A39">
        <v>39</v>
      </c>
      <c r="B39" s="20"/>
      <c r="C39" s="20"/>
      <c r="D39" s="20"/>
      <c r="E39" s="20"/>
      <c r="F39" s="21">
        <f t="shared" si="0"/>
      </c>
      <c r="G39" s="20"/>
      <c r="H39" s="20"/>
      <c r="I39" s="20"/>
      <c r="J39" s="20"/>
      <c r="K39" s="21">
        <f t="shared" si="1"/>
      </c>
      <c r="L39" s="21">
        <f t="shared" si="2"/>
      </c>
      <c r="M39" s="22">
        <v>35</v>
      </c>
      <c r="P39">
        <f t="shared" si="19"/>
        <v>0</v>
      </c>
      <c r="U39">
        <f t="shared" si="13"/>
        <v>0</v>
      </c>
      <c r="V39">
        <f t="shared" si="14"/>
        <v>0</v>
      </c>
    </row>
    <row r="40" spans="1:22" ht="12.75">
      <c r="A40">
        <v>40</v>
      </c>
      <c r="B40" s="20"/>
      <c r="C40" s="20"/>
      <c r="D40" s="20"/>
      <c r="E40" s="20"/>
      <c r="F40" s="21">
        <f t="shared" si="0"/>
      </c>
      <c r="G40" s="20"/>
      <c r="H40" s="20"/>
      <c r="I40" s="20"/>
      <c r="J40" s="20"/>
      <c r="K40" s="21">
        <f t="shared" si="1"/>
      </c>
      <c r="L40" s="21">
        <f t="shared" si="2"/>
      </c>
      <c r="M40" s="22">
        <v>36</v>
      </c>
      <c r="P40">
        <f t="shared" si="19"/>
        <v>0</v>
      </c>
      <c r="U40">
        <f t="shared" si="13"/>
        <v>0</v>
      </c>
      <c r="V40">
        <f t="shared" si="14"/>
        <v>0</v>
      </c>
    </row>
    <row r="41" spans="1:22" ht="12.75">
      <c r="A41">
        <v>41</v>
      </c>
      <c r="B41" s="20"/>
      <c r="C41" s="20"/>
      <c r="D41" s="20"/>
      <c r="E41" s="20"/>
      <c r="F41" s="21">
        <f t="shared" si="0"/>
      </c>
      <c r="G41" s="20"/>
      <c r="H41" s="20"/>
      <c r="I41" s="20"/>
      <c r="J41" s="20"/>
      <c r="K41" s="21">
        <f t="shared" si="1"/>
      </c>
      <c r="L41" s="21">
        <f t="shared" si="2"/>
      </c>
      <c r="M41" s="22">
        <v>37</v>
      </c>
      <c r="P41">
        <f t="shared" si="19"/>
        <v>0</v>
      </c>
      <c r="U41">
        <f t="shared" si="13"/>
        <v>0</v>
      </c>
      <c r="V41">
        <f t="shared" si="14"/>
        <v>0</v>
      </c>
    </row>
    <row r="42" spans="1:22" ht="12.75">
      <c r="A42">
        <v>42</v>
      </c>
      <c r="B42" s="20"/>
      <c r="C42" s="20"/>
      <c r="D42" s="20"/>
      <c r="E42" s="20"/>
      <c r="F42" s="21">
        <f t="shared" si="0"/>
      </c>
      <c r="G42" s="20"/>
      <c r="H42" s="20"/>
      <c r="I42" s="20"/>
      <c r="J42" s="20"/>
      <c r="K42" s="21">
        <f t="shared" si="1"/>
      </c>
      <c r="L42" s="21">
        <f t="shared" si="2"/>
      </c>
      <c r="M42" s="22">
        <v>38</v>
      </c>
      <c r="P42">
        <f t="shared" si="19"/>
        <v>0</v>
      </c>
      <c r="U42">
        <f t="shared" si="13"/>
        <v>0</v>
      </c>
      <c r="V42">
        <f t="shared" si="14"/>
        <v>0</v>
      </c>
    </row>
    <row r="43" spans="1:22" ht="12.75">
      <c r="A43">
        <v>43</v>
      </c>
      <c r="B43" s="20"/>
      <c r="C43" s="20"/>
      <c r="D43" s="20"/>
      <c r="E43" s="20"/>
      <c r="F43" s="21">
        <f t="shared" si="0"/>
      </c>
      <c r="G43" s="20"/>
      <c r="H43" s="20"/>
      <c r="I43" s="20"/>
      <c r="J43" s="20"/>
      <c r="K43" s="21">
        <f t="shared" si="1"/>
      </c>
      <c r="L43" s="21">
        <f t="shared" si="2"/>
      </c>
      <c r="M43" s="22">
        <v>39</v>
      </c>
      <c r="P43">
        <f t="shared" si="19"/>
        <v>0</v>
      </c>
      <c r="U43">
        <f t="shared" si="13"/>
        <v>0</v>
      </c>
      <c r="V43">
        <f t="shared" si="14"/>
        <v>0</v>
      </c>
    </row>
    <row r="44" spans="1:22" ht="12.75">
      <c r="A44">
        <v>44</v>
      </c>
      <c r="M44" s="22">
        <v>40</v>
      </c>
      <c r="P44">
        <f t="shared" si="19"/>
        <v>0</v>
      </c>
      <c r="U44">
        <f t="shared" si="13"/>
        <v>0</v>
      </c>
      <c r="V44">
        <f t="shared" si="14"/>
        <v>0</v>
      </c>
    </row>
    <row r="45" spans="1:22" ht="12.75">
      <c r="A45">
        <v>45</v>
      </c>
      <c r="B45" s="75" t="s">
        <v>57</v>
      </c>
      <c r="C45" s="76">
        <f>COUNTA(C$4:C$43)</f>
        <v>1</v>
      </c>
      <c r="D45" s="77" t="s">
        <v>58</v>
      </c>
      <c r="E45" s="77"/>
      <c r="F45" s="78" t="s">
        <v>59</v>
      </c>
      <c r="G45" s="79"/>
      <c r="H45" s="79" t="s">
        <v>60</v>
      </c>
      <c r="I45" s="79"/>
      <c r="J45" s="79"/>
      <c r="K45" s="80" t="s">
        <v>61</v>
      </c>
      <c r="L45" s="81" t="s">
        <v>62</v>
      </c>
      <c r="M45" s="22">
        <v>41</v>
      </c>
      <c r="P45">
        <f t="shared" si="19"/>
        <v>0</v>
      </c>
      <c r="U45">
        <f t="shared" si="13"/>
        <v>0</v>
      </c>
      <c r="V45">
        <f t="shared" si="14"/>
        <v>0</v>
      </c>
    </row>
    <row r="46" spans="1:22" ht="12.75">
      <c r="A46">
        <v>46</v>
      </c>
      <c r="B46" s="83" t="s">
        <v>63</v>
      </c>
      <c r="C46" s="84"/>
      <c r="D46" s="85">
        <f aca="true" t="shared" si="20" ref="D46:L46">SUM(D4:D43)/$C45</f>
        <v>0</v>
      </c>
      <c r="E46" s="85">
        <f t="shared" si="20"/>
        <v>0</v>
      </c>
      <c r="F46" s="85">
        <f t="shared" si="20"/>
        <v>0</v>
      </c>
      <c r="G46" s="85">
        <f t="shared" si="20"/>
        <v>0</v>
      </c>
      <c r="H46" s="85">
        <f t="shared" si="20"/>
        <v>0</v>
      </c>
      <c r="I46" s="85">
        <f t="shared" si="20"/>
        <v>0</v>
      </c>
      <c r="J46" s="85">
        <f t="shared" si="20"/>
        <v>0</v>
      </c>
      <c r="K46" s="85">
        <f t="shared" si="20"/>
        <v>0</v>
      </c>
      <c r="L46" s="85">
        <f t="shared" si="20"/>
        <v>0</v>
      </c>
      <c r="M46" s="22">
        <v>42</v>
      </c>
      <c r="N46" s="86"/>
      <c r="O46" s="86"/>
      <c r="P46">
        <f t="shared" si="19"/>
        <v>0</v>
      </c>
      <c r="Q46" s="86"/>
      <c r="R46" s="86"/>
      <c r="S46" s="86"/>
      <c r="T46" s="86"/>
      <c r="U46">
        <f t="shared" si="13"/>
        <v>0</v>
      </c>
      <c r="V46">
        <f t="shared" si="14"/>
        <v>0</v>
      </c>
    </row>
    <row r="47" spans="1:22" ht="12.75">
      <c r="A47">
        <v>47</v>
      </c>
      <c r="B47" s="87" t="s">
        <v>64</v>
      </c>
      <c r="C47" s="87"/>
      <c r="D47" s="88">
        <f>SUM(D4:D43)/(25*$C45)</f>
        <v>0</v>
      </c>
      <c r="E47" s="88">
        <f>SUM(E4:E43)/(25*$C45)</f>
        <v>0</v>
      </c>
      <c r="F47" s="88">
        <f>SUM(F4:F43)/(50*$C45)</f>
        <v>0</v>
      </c>
      <c r="G47" s="88">
        <f>SUM(G4:G43)/(15*$C45)</f>
        <v>0</v>
      </c>
      <c r="H47" s="88">
        <f>SUM(H4:H43)/(12*$C45)</f>
        <v>0</v>
      </c>
      <c r="I47" s="88">
        <f>SUM(I4:I43)/(15*$C45)</f>
        <v>0</v>
      </c>
      <c r="J47" s="88">
        <f>SUM(J4:J43)/(8*$C45)</f>
        <v>0</v>
      </c>
      <c r="K47" s="88">
        <f>SUM(K4:K43)/(50*$C45)</f>
        <v>0</v>
      </c>
      <c r="L47" s="88">
        <f>SUM(L4:L43)/(100*$C45)</f>
        <v>0</v>
      </c>
      <c r="M47" s="22">
        <v>43</v>
      </c>
      <c r="N47" s="82"/>
      <c r="O47" s="82"/>
      <c r="P47">
        <f t="shared" si="19"/>
        <v>0</v>
      </c>
      <c r="Q47" s="82"/>
      <c r="R47" s="82"/>
      <c r="S47" s="82"/>
      <c r="T47" s="82"/>
      <c r="U47">
        <f t="shared" si="13"/>
        <v>0</v>
      </c>
      <c r="V47">
        <f t="shared" si="14"/>
        <v>0</v>
      </c>
    </row>
    <row r="48" spans="1:22" ht="12.75">
      <c r="A48" s="82"/>
      <c r="B48" s="82"/>
      <c r="C48" s="89"/>
      <c r="D48" s="82"/>
      <c r="E48" s="82"/>
      <c r="F48" s="82"/>
      <c r="G48" s="82"/>
      <c r="H48" s="82"/>
      <c r="I48" s="82"/>
      <c r="J48" s="82"/>
      <c r="K48" s="82"/>
      <c r="L48" s="82"/>
      <c r="M48" s="22">
        <v>44</v>
      </c>
      <c r="N48" s="82"/>
      <c r="O48" s="82"/>
      <c r="P48">
        <f t="shared" si="19"/>
        <v>0</v>
      </c>
      <c r="Q48" s="82"/>
      <c r="R48" s="82"/>
      <c r="S48" s="82"/>
      <c r="T48" s="82"/>
      <c r="U48">
        <f t="shared" si="13"/>
        <v>0</v>
      </c>
      <c r="V48">
        <f t="shared" si="14"/>
        <v>0</v>
      </c>
    </row>
    <row r="49" spans="1:2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22">
        <v>45</v>
      </c>
      <c r="N49" s="82"/>
      <c r="O49" s="82"/>
      <c r="P49">
        <f t="shared" si="19"/>
        <v>0</v>
      </c>
      <c r="Q49" s="82"/>
      <c r="R49" s="82"/>
      <c r="S49" s="82"/>
      <c r="T49" s="82"/>
      <c r="U49">
        <f t="shared" si="13"/>
        <v>0</v>
      </c>
      <c r="V49">
        <f t="shared" si="14"/>
        <v>0</v>
      </c>
    </row>
    <row r="50" spans="1:2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22">
        <v>46</v>
      </c>
      <c r="N50" s="82"/>
      <c r="O50" s="82"/>
      <c r="P50">
        <f t="shared" si="19"/>
        <v>0</v>
      </c>
      <c r="Q50" s="82"/>
      <c r="R50" s="82"/>
      <c r="S50" s="82"/>
      <c r="T50" s="82"/>
      <c r="U50">
        <f t="shared" si="13"/>
        <v>0</v>
      </c>
      <c r="V50">
        <f t="shared" si="14"/>
        <v>0</v>
      </c>
    </row>
    <row r="51" spans="1:2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22">
        <v>47</v>
      </c>
      <c r="N51" s="82"/>
      <c r="O51" s="82"/>
      <c r="P51">
        <f t="shared" si="19"/>
        <v>0</v>
      </c>
      <c r="Q51" s="82"/>
      <c r="R51" s="82"/>
      <c r="S51" s="82"/>
      <c r="T51" s="82"/>
      <c r="U51">
        <f t="shared" si="13"/>
        <v>0</v>
      </c>
      <c r="V51">
        <f t="shared" si="14"/>
        <v>0</v>
      </c>
    </row>
    <row r="52" spans="1:2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22">
        <v>48</v>
      </c>
      <c r="N52" s="82"/>
      <c r="O52" s="82"/>
      <c r="P52">
        <f t="shared" si="19"/>
        <v>0</v>
      </c>
      <c r="Q52" s="82"/>
      <c r="R52" s="82"/>
      <c r="S52" s="82"/>
      <c r="T52" s="82"/>
      <c r="U52">
        <f t="shared" si="13"/>
        <v>0</v>
      </c>
      <c r="V52">
        <f t="shared" si="14"/>
        <v>0</v>
      </c>
    </row>
    <row r="53" spans="1:2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22">
        <v>49</v>
      </c>
      <c r="N53" s="82"/>
      <c r="O53" s="82"/>
      <c r="P53">
        <f t="shared" si="19"/>
        <v>0</v>
      </c>
      <c r="Q53" s="82"/>
      <c r="R53" s="82"/>
      <c r="S53" s="82"/>
      <c r="T53" s="82"/>
      <c r="U53">
        <f t="shared" si="13"/>
        <v>0</v>
      </c>
      <c r="V53">
        <f t="shared" si="14"/>
        <v>0</v>
      </c>
    </row>
    <row r="54" spans="1:2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22">
        <v>50</v>
      </c>
      <c r="N54" s="82"/>
      <c r="O54" s="82"/>
      <c r="P54">
        <f t="shared" si="19"/>
        <v>0</v>
      </c>
      <c r="Q54" s="82"/>
      <c r="R54" s="82"/>
      <c r="S54" s="82"/>
      <c r="T54" s="82"/>
      <c r="U54">
        <f t="shared" si="13"/>
        <v>0</v>
      </c>
      <c r="V54">
        <f t="shared" si="14"/>
        <v>0</v>
      </c>
    </row>
    <row r="55" spans="1:23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>
        <v>51</v>
      </c>
      <c r="N55" s="82"/>
      <c r="O55" s="82"/>
      <c r="P55" s="82"/>
      <c r="Q55" s="82"/>
      <c r="R55" s="82"/>
      <c r="S55" s="82"/>
      <c r="T55" s="82"/>
      <c r="U55" s="82"/>
      <c r="V55">
        <f aca="true" t="shared" si="21" ref="V55:V86">COUNTIF(L$4:L$43,$M55)</f>
        <v>0</v>
      </c>
      <c r="W55" s="82"/>
    </row>
    <row r="56" spans="1:23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22">
        <v>52</v>
      </c>
      <c r="N56" s="82"/>
      <c r="O56" s="82"/>
      <c r="P56" s="82"/>
      <c r="Q56" s="82"/>
      <c r="R56" s="82"/>
      <c r="S56" s="82"/>
      <c r="T56" s="82"/>
      <c r="U56" s="82"/>
      <c r="V56">
        <f t="shared" si="21"/>
        <v>0</v>
      </c>
      <c r="W56" s="82"/>
    </row>
    <row r="57" spans="1:23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2">
        <v>53</v>
      </c>
      <c r="N57" s="82"/>
      <c r="O57" s="82"/>
      <c r="P57" s="82"/>
      <c r="Q57" s="82"/>
      <c r="R57" s="82"/>
      <c r="S57" s="82"/>
      <c r="T57" s="82"/>
      <c r="U57" s="82"/>
      <c r="V57">
        <f t="shared" si="21"/>
        <v>0</v>
      </c>
      <c r="W57" s="82"/>
    </row>
    <row r="58" spans="1:23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22">
        <v>54</v>
      </c>
      <c r="N58" s="82"/>
      <c r="O58" s="82"/>
      <c r="P58" s="82"/>
      <c r="Q58" s="82"/>
      <c r="R58" s="82"/>
      <c r="S58" s="82"/>
      <c r="T58" s="82"/>
      <c r="U58" s="82"/>
      <c r="V58">
        <f t="shared" si="21"/>
        <v>0</v>
      </c>
      <c r="W58" s="82"/>
    </row>
    <row r="59" spans="1:23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22">
        <v>55</v>
      </c>
      <c r="N59" s="82"/>
      <c r="O59" s="82"/>
      <c r="P59" s="82"/>
      <c r="Q59" s="82"/>
      <c r="R59" s="82"/>
      <c r="S59" s="82"/>
      <c r="T59" s="82"/>
      <c r="U59" s="82"/>
      <c r="V59">
        <f t="shared" si="21"/>
        <v>0</v>
      </c>
      <c r="W59" s="82"/>
    </row>
    <row r="60" spans="1:23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22">
        <v>56</v>
      </c>
      <c r="N60" s="82"/>
      <c r="O60" s="82"/>
      <c r="P60" s="82"/>
      <c r="Q60" s="82"/>
      <c r="R60" s="82"/>
      <c r="S60" s="82"/>
      <c r="T60" s="82"/>
      <c r="U60" s="82"/>
      <c r="V60">
        <f t="shared" si="21"/>
        <v>0</v>
      </c>
      <c r="W60" s="82"/>
    </row>
    <row r="61" spans="1:23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22">
        <v>57</v>
      </c>
      <c r="N61" s="82"/>
      <c r="O61" s="82"/>
      <c r="P61" s="82"/>
      <c r="Q61" s="82"/>
      <c r="R61" s="82"/>
      <c r="S61" s="82"/>
      <c r="T61" s="82"/>
      <c r="U61" s="82"/>
      <c r="V61">
        <f t="shared" si="21"/>
        <v>0</v>
      </c>
      <c r="W61" s="82"/>
    </row>
    <row r="62" spans="1:23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22">
        <v>58</v>
      </c>
      <c r="N62" s="82"/>
      <c r="O62" s="82"/>
      <c r="P62" s="82"/>
      <c r="Q62" s="82"/>
      <c r="R62" s="82"/>
      <c r="S62" s="82"/>
      <c r="T62" s="82"/>
      <c r="U62" s="82"/>
      <c r="V62">
        <f t="shared" si="21"/>
        <v>0</v>
      </c>
      <c r="W62" s="82"/>
    </row>
    <row r="63" spans="1:23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22">
        <v>59</v>
      </c>
      <c r="N63" s="82"/>
      <c r="O63" s="82"/>
      <c r="P63" s="82"/>
      <c r="Q63" s="82"/>
      <c r="R63" s="82"/>
      <c r="S63" s="82"/>
      <c r="T63" s="82"/>
      <c r="U63" s="82"/>
      <c r="V63">
        <f t="shared" si="21"/>
        <v>0</v>
      </c>
      <c r="W63" s="82"/>
    </row>
    <row r="64" spans="1:23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22">
        <v>60</v>
      </c>
      <c r="N64" s="82"/>
      <c r="O64" s="82"/>
      <c r="P64" s="82"/>
      <c r="Q64" s="82"/>
      <c r="R64" s="82"/>
      <c r="S64" s="82"/>
      <c r="T64" s="82"/>
      <c r="U64" s="82"/>
      <c r="V64">
        <f t="shared" si="21"/>
        <v>0</v>
      </c>
      <c r="W64" s="82"/>
    </row>
    <row r="65" spans="1:23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22">
        <v>61</v>
      </c>
      <c r="N65" s="82"/>
      <c r="O65" s="82"/>
      <c r="P65" s="82"/>
      <c r="Q65" s="82"/>
      <c r="R65" s="82"/>
      <c r="S65" s="82"/>
      <c r="T65" s="82"/>
      <c r="U65" s="82"/>
      <c r="V65">
        <f t="shared" si="21"/>
        <v>0</v>
      </c>
      <c r="W65" s="82"/>
    </row>
    <row r="66" spans="1:23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22">
        <v>62</v>
      </c>
      <c r="N66" s="82"/>
      <c r="O66" s="82"/>
      <c r="P66" s="82"/>
      <c r="Q66" s="82"/>
      <c r="R66" s="82"/>
      <c r="S66" s="82"/>
      <c r="T66" s="82"/>
      <c r="U66" s="82"/>
      <c r="V66">
        <f t="shared" si="21"/>
        <v>0</v>
      </c>
      <c r="W66" s="82"/>
    </row>
    <row r="67" spans="13:22" ht="12.75">
      <c r="M67" s="22">
        <v>63</v>
      </c>
      <c r="V67">
        <f t="shared" si="21"/>
        <v>0</v>
      </c>
    </row>
    <row r="68" spans="13:22" ht="12.75">
      <c r="M68" s="22">
        <v>64</v>
      </c>
      <c r="V68">
        <f t="shared" si="21"/>
        <v>0</v>
      </c>
    </row>
    <row r="69" spans="13:22" ht="12.75">
      <c r="M69" s="22">
        <v>65</v>
      </c>
      <c r="V69">
        <f t="shared" si="21"/>
        <v>0</v>
      </c>
    </row>
    <row r="70" spans="13:22" ht="12.75">
      <c r="M70" s="22">
        <v>66</v>
      </c>
      <c r="V70">
        <f t="shared" si="21"/>
        <v>0</v>
      </c>
    </row>
    <row r="71" spans="13:22" ht="12.75">
      <c r="M71" s="22">
        <v>67</v>
      </c>
      <c r="V71">
        <f t="shared" si="21"/>
        <v>0</v>
      </c>
    </row>
    <row r="72" spans="13:22" ht="12.75">
      <c r="M72" s="22">
        <v>68</v>
      </c>
      <c r="V72">
        <f t="shared" si="21"/>
        <v>0</v>
      </c>
    </row>
    <row r="73" spans="13:22" ht="12.75">
      <c r="M73" s="22">
        <v>69</v>
      </c>
      <c r="V73">
        <f t="shared" si="21"/>
        <v>0</v>
      </c>
    </row>
    <row r="74" spans="13:22" ht="12.75">
      <c r="M74" s="22">
        <v>70</v>
      </c>
      <c r="V74">
        <f t="shared" si="21"/>
        <v>0</v>
      </c>
    </row>
    <row r="75" spans="13:22" ht="12.75">
      <c r="M75" s="22">
        <v>71</v>
      </c>
      <c r="V75">
        <f t="shared" si="21"/>
        <v>0</v>
      </c>
    </row>
    <row r="76" spans="13:22" ht="12.75">
      <c r="M76" s="22">
        <v>72</v>
      </c>
      <c r="V76">
        <f t="shared" si="21"/>
        <v>0</v>
      </c>
    </row>
    <row r="77" spans="13:22" ht="12.75">
      <c r="M77" s="22">
        <v>73</v>
      </c>
      <c r="V77">
        <f t="shared" si="21"/>
        <v>0</v>
      </c>
    </row>
    <row r="78" spans="13:22" ht="12.75">
      <c r="M78" s="22">
        <v>74</v>
      </c>
      <c r="V78">
        <f t="shared" si="21"/>
        <v>0</v>
      </c>
    </row>
    <row r="79" spans="13:22" ht="12.75">
      <c r="M79" s="22">
        <v>75</v>
      </c>
      <c r="V79">
        <f t="shared" si="21"/>
        <v>0</v>
      </c>
    </row>
    <row r="80" spans="13:22" ht="12.75">
      <c r="M80" s="22">
        <v>76</v>
      </c>
      <c r="V80">
        <f t="shared" si="21"/>
        <v>0</v>
      </c>
    </row>
    <row r="81" spans="13:22" ht="12.75">
      <c r="M81" s="22">
        <v>77</v>
      </c>
      <c r="V81">
        <f t="shared" si="21"/>
        <v>0</v>
      </c>
    </row>
    <row r="82" spans="13:22" ht="12.75">
      <c r="M82" s="22">
        <v>78</v>
      </c>
      <c r="V82">
        <f t="shared" si="21"/>
        <v>0</v>
      </c>
    </row>
    <row r="83" spans="13:22" ht="12.75">
      <c r="M83" s="22">
        <v>79</v>
      </c>
      <c r="V83">
        <f t="shared" si="21"/>
        <v>0</v>
      </c>
    </row>
    <row r="84" spans="13:22" ht="12.75">
      <c r="M84" s="22">
        <v>80</v>
      </c>
      <c r="V84">
        <f t="shared" si="21"/>
        <v>0</v>
      </c>
    </row>
    <row r="85" spans="13:22" ht="12.75">
      <c r="M85" s="22">
        <v>81</v>
      </c>
      <c r="V85">
        <f t="shared" si="21"/>
        <v>0</v>
      </c>
    </row>
    <row r="86" spans="13:22" ht="12.75">
      <c r="M86" s="22">
        <v>82</v>
      </c>
      <c r="V86">
        <f t="shared" si="21"/>
        <v>0</v>
      </c>
    </row>
    <row r="87" spans="13:22" ht="12.75">
      <c r="M87" s="22">
        <v>83</v>
      </c>
      <c r="V87">
        <f aca="true" t="shared" si="22" ref="V87:V104">COUNTIF(L$4:L$43,$M87)</f>
        <v>0</v>
      </c>
    </row>
    <row r="88" spans="13:22" ht="12.75">
      <c r="M88" s="22">
        <v>84</v>
      </c>
      <c r="V88">
        <f t="shared" si="22"/>
        <v>0</v>
      </c>
    </row>
    <row r="89" spans="13:22" ht="12.75">
      <c r="M89" s="22">
        <v>85</v>
      </c>
      <c r="V89">
        <f t="shared" si="22"/>
        <v>0</v>
      </c>
    </row>
    <row r="90" spans="13:22" ht="12.75">
      <c r="M90" s="22">
        <v>86</v>
      </c>
      <c r="V90">
        <f t="shared" si="22"/>
        <v>0</v>
      </c>
    </row>
    <row r="91" spans="13:22" ht="12.75">
      <c r="M91" s="22">
        <v>87</v>
      </c>
      <c r="V91">
        <f t="shared" si="22"/>
        <v>0</v>
      </c>
    </row>
    <row r="92" spans="13:22" ht="12.75">
      <c r="M92" s="22">
        <v>88</v>
      </c>
      <c r="V92">
        <f t="shared" si="22"/>
        <v>0</v>
      </c>
    </row>
    <row r="93" spans="13:22" ht="12.75">
      <c r="M93" s="22">
        <v>89</v>
      </c>
      <c r="V93">
        <f t="shared" si="22"/>
        <v>0</v>
      </c>
    </row>
    <row r="94" spans="13:22" ht="12.75">
      <c r="M94" s="22">
        <v>90</v>
      </c>
      <c r="V94">
        <f t="shared" si="22"/>
        <v>0</v>
      </c>
    </row>
    <row r="95" spans="13:22" ht="12.75">
      <c r="M95" s="22">
        <v>91</v>
      </c>
      <c r="V95">
        <f t="shared" si="22"/>
        <v>0</v>
      </c>
    </row>
    <row r="96" spans="13:22" ht="12.75">
      <c r="M96" s="22">
        <v>92</v>
      </c>
      <c r="V96">
        <f t="shared" si="22"/>
        <v>0</v>
      </c>
    </row>
    <row r="97" spans="13:22" ht="12.75">
      <c r="M97" s="22">
        <v>93</v>
      </c>
      <c r="V97">
        <f t="shared" si="22"/>
        <v>0</v>
      </c>
    </row>
    <row r="98" spans="13:22" ht="12.75">
      <c r="M98" s="22">
        <v>94</v>
      </c>
      <c r="V98">
        <f t="shared" si="22"/>
        <v>0</v>
      </c>
    </row>
    <row r="99" spans="13:22" ht="12.75">
      <c r="M99" s="22">
        <v>95</v>
      </c>
      <c r="V99">
        <f t="shared" si="22"/>
        <v>0</v>
      </c>
    </row>
    <row r="100" spans="13:22" ht="12.75">
      <c r="M100" s="22">
        <v>96</v>
      </c>
      <c r="V100">
        <f t="shared" si="22"/>
        <v>0</v>
      </c>
    </row>
    <row r="101" spans="13:22" ht="12.75">
      <c r="M101" s="22">
        <v>97</v>
      </c>
      <c r="V101">
        <f t="shared" si="22"/>
        <v>0</v>
      </c>
    </row>
    <row r="102" spans="13:22" ht="12.75">
      <c r="M102" s="22">
        <v>98</v>
      </c>
      <c r="V102">
        <f t="shared" si="22"/>
        <v>0</v>
      </c>
    </row>
    <row r="103" spans="13:22" ht="12.75">
      <c r="M103" s="22">
        <v>99</v>
      </c>
      <c r="V103">
        <f t="shared" si="22"/>
        <v>0</v>
      </c>
    </row>
    <row r="104" spans="13:22" ht="12.75">
      <c r="M104" s="22">
        <v>100</v>
      </c>
      <c r="V104">
        <f t="shared" si="2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04"/>
  <sheetViews>
    <sheetView workbookViewId="0" topLeftCell="A22">
      <selection activeCell="L43" sqref="L43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125" style="0" customWidth="1"/>
    <col min="5" max="5" width="9.375" style="0" customWidth="1"/>
    <col min="6" max="6" width="8.375" style="0" customWidth="1"/>
    <col min="7" max="7" width="10.75390625" style="0" customWidth="1"/>
    <col min="8" max="8" width="12.00390625" style="0" customWidth="1"/>
    <col min="9" max="9" width="11.87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0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2.375" style="0" customWidth="1"/>
    <col min="19" max="19" width="11.7539062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1.625" style="0" customWidth="1"/>
    <col min="27" max="27" width="8.125" style="0" customWidth="1"/>
    <col min="28" max="28" width="8.0039062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2.00390625" style="0" customWidth="1"/>
    <col min="35" max="35" width="8.625" style="0" customWidth="1"/>
    <col min="36" max="37" width="8.00390625" style="0" customWidth="1"/>
    <col min="40" max="40" width="7.00390625" style="0" customWidth="1"/>
    <col min="41" max="41" width="7.25390625" style="0" customWidth="1"/>
    <col min="42" max="42" width="11.375" style="0" customWidth="1"/>
    <col min="44" max="44" width="8.125" style="0" customWidth="1"/>
    <col min="45" max="46" width="8.375" style="0" customWidth="1"/>
  </cols>
  <sheetData>
    <row r="1" spans="1:40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</row>
    <row r="2" spans="1:47" ht="12.75">
      <c r="A2">
        <v>2</v>
      </c>
      <c r="B2" t="s">
        <v>118</v>
      </c>
      <c r="D2" s="1" t="s">
        <v>69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/>
      <c r="Y2" s="5" t="s">
        <v>3</v>
      </c>
      <c r="Z2" s="5"/>
      <c r="AA2" s="5"/>
      <c r="AB2" s="5"/>
      <c r="AC2" s="11"/>
      <c r="AD2" s="12"/>
      <c r="AE2" s="12"/>
      <c r="AF2" s="12"/>
      <c r="AG2" s="10"/>
      <c r="AH2" s="5" t="s">
        <v>4</v>
      </c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</row>
    <row r="3" spans="1:47" ht="67.5">
      <c r="A3">
        <v>3</v>
      </c>
      <c r="B3" s="13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6" t="s">
        <v>14</v>
      </c>
      <c r="L3" s="17" t="s">
        <v>15</v>
      </c>
      <c r="M3" s="18" t="s">
        <v>16</v>
      </c>
      <c r="N3" s="14" t="s">
        <v>7</v>
      </c>
      <c r="O3" s="14" t="s">
        <v>8</v>
      </c>
      <c r="P3" s="15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6" t="s">
        <v>14</v>
      </c>
      <c r="V3" s="17" t="s">
        <v>15</v>
      </c>
      <c r="W3" s="19"/>
      <c r="X3" s="103" t="s">
        <v>17</v>
      </c>
      <c r="Y3" s="103" t="s">
        <v>18</v>
      </c>
      <c r="Z3" s="103" t="s">
        <v>19</v>
      </c>
      <c r="AA3" s="103" t="s">
        <v>70</v>
      </c>
      <c r="AB3" s="103" t="s">
        <v>71</v>
      </c>
      <c r="AC3" s="103" t="s">
        <v>22</v>
      </c>
      <c r="AD3" s="12"/>
      <c r="AE3" s="12"/>
      <c r="AF3" s="12"/>
      <c r="AG3" s="103" t="s">
        <v>17</v>
      </c>
      <c r="AH3" s="103" t="s">
        <v>18</v>
      </c>
      <c r="AI3" s="103" t="s">
        <v>19</v>
      </c>
      <c r="AJ3" s="103" t="s">
        <v>70</v>
      </c>
      <c r="AK3" s="103" t="s">
        <v>71</v>
      </c>
      <c r="AL3" s="103" t="s">
        <v>22</v>
      </c>
      <c r="AM3" s="12"/>
      <c r="AN3" s="12"/>
      <c r="AO3" s="93" t="s">
        <v>17</v>
      </c>
      <c r="AP3" s="93" t="s">
        <v>18</v>
      </c>
      <c r="AQ3" s="93" t="s">
        <v>19</v>
      </c>
      <c r="AR3" s="93" t="s">
        <v>70</v>
      </c>
      <c r="AS3" s="93" t="s">
        <v>71</v>
      </c>
      <c r="AT3" s="93" t="s">
        <v>22</v>
      </c>
      <c r="AU3" s="12"/>
    </row>
    <row r="4" spans="1:47" ht="12.75">
      <c r="A4">
        <v>4</v>
      </c>
      <c r="B4" s="20"/>
      <c r="C4" s="20" t="s">
        <v>127</v>
      </c>
      <c r="D4" s="20"/>
      <c r="E4" s="20"/>
      <c r="F4" s="21">
        <f aca="true" t="shared" si="0" ref="F4:F43">IF(ISBLANK($C4),"",SUM(D4:E4))</f>
        <v>0</v>
      </c>
      <c r="G4" s="20"/>
      <c r="H4" s="20"/>
      <c r="I4" s="20"/>
      <c r="J4" s="20"/>
      <c r="K4" s="21">
        <f aca="true" t="shared" si="1" ref="K4:K43">IF(ISBLANK($C4),"",SUM(G4:J4))</f>
        <v>0</v>
      </c>
      <c r="L4" s="21">
        <f aca="true" t="shared" si="2" ref="L4:L43">IF(ISBLANK($C4),"",F4+K4)</f>
        <v>0</v>
      </c>
      <c r="M4" s="22">
        <v>0</v>
      </c>
      <c r="N4">
        <f aca="true" t="shared" si="3" ref="N4:V19">COUNTIF(D$4:D$43,$M4)</f>
        <v>0</v>
      </c>
      <c r="O4">
        <f t="shared" si="3"/>
        <v>0</v>
      </c>
      <c r="P4">
        <f t="shared" si="3"/>
        <v>1</v>
      </c>
      <c r="Q4">
        <f t="shared" si="3"/>
        <v>0</v>
      </c>
      <c r="R4">
        <f t="shared" si="3"/>
        <v>0</v>
      </c>
      <c r="S4">
        <f t="shared" si="3"/>
        <v>0</v>
      </c>
      <c r="T4">
        <f t="shared" si="3"/>
        <v>0</v>
      </c>
      <c r="U4">
        <f t="shared" si="3"/>
        <v>1</v>
      </c>
      <c r="V4">
        <f t="shared" si="3"/>
        <v>1</v>
      </c>
      <c r="X4" s="23">
        <v>1</v>
      </c>
      <c r="Y4" s="23" t="s">
        <v>24</v>
      </c>
      <c r="Z4" s="24" t="s">
        <v>25</v>
      </c>
      <c r="AA4" s="25">
        <f>SUM(P4:P16)</f>
        <v>1</v>
      </c>
      <c r="AB4" s="26">
        <f>SUM(P4:P16)*100/$C$45</f>
        <v>100</v>
      </c>
      <c r="AC4" s="25">
        <v>4</v>
      </c>
      <c r="AD4" s="27" t="s">
        <v>26</v>
      </c>
      <c r="AE4" s="28"/>
      <c r="AF4" s="12"/>
      <c r="AG4" s="29">
        <v>1</v>
      </c>
      <c r="AH4" s="29" t="s">
        <v>24</v>
      </c>
      <c r="AI4" s="30" t="s">
        <v>27</v>
      </c>
      <c r="AJ4" s="31">
        <f>SUM(U4:U14)</f>
        <v>1</v>
      </c>
      <c r="AK4" s="32">
        <f>SUM(U4:U14)*100/$C$45</f>
        <v>100</v>
      </c>
      <c r="AL4" s="31">
        <v>4</v>
      </c>
      <c r="AM4" s="33" t="s">
        <v>26</v>
      </c>
      <c r="AN4" s="102"/>
      <c r="AO4" s="23">
        <v>1</v>
      </c>
      <c r="AP4" s="23" t="s">
        <v>24</v>
      </c>
      <c r="AQ4" s="24" t="s">
        <v>130</v>
      </c>
      <c r="AR4" s="25">
        <f>SUM(V4:V30)</f>
        <v>1</v>
      </c>
      <c r="AS4" s="94">
        <f>SUM(V4:V30)*100/$C$45</f>
        <v>100</v>
      </c>
      <c r="AT4" s="25">
        <v>4</v>
      </c>
      <c r="AU4" s="27" t="s">
        <v>26</v>
      </c>
    </row>
    <row r="5" spans="1:47" ht="12.75">
      <c r="A5">
        <v>5</v>
      </c>
      <c r="B5" s="20"/>
      <c r="C5" s="20"/>
      <c r="D5" s="20"/>
      <c r="E5" s="20"/>
      <c r="F5" s="21">
        <f t="shared" si="0"/>
      </c>
      <c r="G5" s="20"/>
      <c r="H5" s="20"/>
      <c r="I5" s="20"/>
      <c r="J5" s="20"/>
      <c r="K5" s="21">
        <f t="shared" si="1"/>
      </c>
      <c r="L5" s="21">
        <f t="shared" si="2"/>
      </c>
      <c r="M5" s="22">
        <v>1</v>
      </c>
      <c r="N5">
        <f t="shared" si="3"/>
        <v>0</v>
      </c>
      <c r="O5">
        <f t="shared" si="3"/>
        <v>0</v>
      </c>
      <c r="P5">
        <f t="shared" si="3"/>
        <v>0</v>
      </c>
      <c r="Q5">
        <f t="shared" si="3"/>
        <v>0</v>
      </c>
      <c r="R5">
        <f t="shared" si="3"/>
        <v>0</v>
      </c>
      <c r="S5">
        <f t="shared" si="3"/>
        <v>0</v>
      </c>
      <c r="T5">
        <f t="shared" si="3"/>
        <v>0</v>
      </c>
      <c r="U5">
        <f t="shared" si="3"/>
        <v>0</v>
      </c>
      <c r="V5">
        <f t="shared" si="3"/>
        <v>0</v>
      </c>
      <c r="X5" s="23">
        <v>2</v>
      </c>
      <c r="Y5" s="23" t="s">
        <v>28</v>
      </c>
      <c r="Z5" s="24" t="s">
        <v>29</v>
      </c>
      <c r="AA5" s="25">
        <f>SUM(P17:P21)</f>
        <v>0</v>
      </c>
      <c r="AB5" s="26">
        <f>SUM(P17:P21)*100/$C$45</f>
        <v>0</v>
      </c>
      <c r="AC5" s="25">
        <v>7</v>
      </c>
      <c r="AD5" s="34" t="s">
        <v>30</v>
      </c>
      <c r="AE5" s="28"/>
      <c r="AF5" s="12"/>
      <c r="AG5" s="29">
        <v>2</v>
      </c>
      <c r="AH5" s="29" t="s">
        <v>28</v>
      </c>
      <c r="AI5" s="30" t="s">
        <v>31</v>
      </c>
      <c r="AJ5" s="31">
        <f>SUM(U15:U17)</f>
        <v>0</v>
      </c>
      <c r="AK5" s="32">
        <f>SUM(U15:U17)*100/$C$45</f>
        <v>0</v>
      </c>
      <c r="AL5" s="31">
        <v>7</v>
      </c>
      <c r="AM5" s="35" t="s">
        <v>30</v>
      </c>
      <c r="AN5" s="102"/>
      <c r="AO5" s="23">
        <v>2</v>
      </c>
      <c r="AP5" s="23" t="s">
        <v>28</v>
      </c>
      <c r="AQ5" s="24" t="s">
        <v>131</v>
      </c>
      <c r="AR5" s="25">
        <f>SUM(V31:V38)</f>
        <v>0</v>
      </c>
      <c r="AS5" s="94">
        <f>SUM(V31:V38)*100/$C$45</f>
        <v>0</v>
      </c>
      <c r="AT5" s="25">
        <v>7</v>
      </c>
      <c r="AU5" s="34" t="s">
        <v>30</v>
      </c>
    </row>
    <row r="6" spans="1:47" ht="12.75">
      <c r="A6">
        <v>6</v>
      </c>
      <c r="B6" s="20"/>
      <c r="C6" s="20"/>
      <c r="D6" s="20"/>
      <c r="E6" s="20"/>
      <c r="F6" s="21">
        <f t="shared" si="0"/>
      </c>
      <c r="G6" s="20"/>
      <c r="H6" s="20"/>
      <c r="I6" s="20"/>
      <c r="J6" s="20"/>
      <c r="K6" s="21">
        <f t="shared" si="1"/>
      </c>
      <c r="L6" s="21">
        <f t="shared" si="2"/>
      </c>
      <c r="M6" s="22">
        <v>2</v>
      </c>
      <c r="N6">
        <f t="shared" si="3"/>
        <v>0</v>
      </c>
      <c r="O6">
        <f t="shared" si="3"/>
        <v>0</v>
      </c>
      <c r="P6">
        <f t="shared" si="3"/>
        <v>0</v>
      </c>
      <c r="Q6">
        <f t="shared" si="3"/>
        <v>0</v>
      </c>
      <c r="R6">
        <f t="shared" si="3"/>
        <v>0</v>
      </c>
      <c r="S6">
        <f t="shared" si="3"/>
        <v>0</v>
      </c>
      <c r="T6">
        <f t="shared" si="3"/>
        <v>0</v>
      </c>
      <c r="U6">
        <f t="shared" si="3"/>
        <v>0</v>
      </c>
      <c r="V6">
        <f t="shared" si="3"/>
        <v>0</v>
      </c>
      <c r="X6" s="23">
        <v>3</v>
      </c>
      <c r="Y6" s="23" t="s">
        <v>32</v>
      </c>
      <c r="Z6" s="24" t="s">
        <v>33</v>
      </c>
      <c r="AA6" s="25">
        <f>SUM(P22:P27)</f>
        <v>0</v>
      </c>
      <c r="AB6" s="26">
        <f>SUM(P22:P27)*100/$C$45</f>
        <v>0</v>
      </c>
      <c r="AC6" s="25">
        <v>12</v>
      </c>
      <c r="AD6" s="36" t="s">
        <v>34</v>
      </c>
      <c r="AE6" s="28"/>
      <c r="AF6" s="12"/>
      <c r="AG6" s="29">
        <v>3</v>
      </c>
      <c r="AH6" s="29" t="s">
        <v>32</v>
      </c>
      <c r="AI6" s="30" t="s">
        <v>35</v>
      </c>
      <c r="AJ6" s="31">
        <f>SUM(U18:U20)</f>
        <v>0</v>
      </c>
      <c r="AK6" s="32">
        <f>SUM(U18:U20)*100/$C$45</f>
        <v>0</v>
      </c>
      <c r="AL6" s="31">
        <v>12</v>
      </c>
      <c r="AM6" s="37" t="s">
        <v>34</v>
      </c>
      <c r="AN6" s="102"/>
      <c r="AO6" s="23">
        <v>3</v>
      </c>
      <c r="AP6" s="23" t="s">
        <v>32</v>
      </c>
      <c r="AQ6" s="24" t="s">
        <v>132</v>
      </c>
      <c r="AR6" s="25">
        <f>SUM(V39:V47)</f>
        <v>0</v>
      </c>
      <c r="AS6" s="94">
        <f>SUM(V39:V47)*100/$C$45</f>
        <v>0</v>
      </c>
      <c r="AT6" s="25">
        <v>12</v>
      </c>
      <c r="AU6" s="36" t="s">
        <v>34</v>
      </c>
    </row>
    <row r="7" spans="1:47" ht="12.75">
      <c r="A7">
        <v>7</v>
      </c>
      <c r="B7" s="20"/>
      <c r="C7" s="20"/>
      <c r="D7" s="20"/>
      <c r="E7" s="20"/>
      <c r="F7" s="21">
        <f t="shared" si="0"/>
      </c>
      <c r="G7" s="20"/>
      <c r="H7" s="20"/>
      <c r="I7" s="20"/>
      <c r="J7" s="20"/>
      <c r="K7" s="21">
        <f t="shared" si="1"/>
      </c>
      <c r="L7" s="21">
        <f t="shared" si="2"/>
      </c>
      <c r="M7" s="22">
        <v>3</v>
      </c>
      <c r="N7">
        <f t="shared" si="3"/>
        <v>0</v>
      </c>
      <c r="O7">
        <f t="shared" si="3"/>
        <v>0</v>
      </c>
      <c r="P7">
        <f t="shared" si="3"/>
        <v>0</v>
      </c>
      <c r="Q7">
        <f t="shared" si="3"/>
        <v>0</v>
      </c>
      <c r="R7">
        <f t="shared" si="3"/>
        <v>0</v>
      </c>
      <c r="S7">
        <f t="shared" si="3"/>
        <v>0</v>
      </c>
      <c r="T7">
        <f t="shared" si="3"/>
        <v>0</v>
      </c>
      <c r="U7">
        <f t="shared" si="3"/>
        <v>0</v>
      </c>
      <c r="V7">
        <f t="shared" si="3"/>
        <v>0</v>
      </c>
      <c r="X7" s="38">
        <v>4</v>
      </c>
      <c r="Y7" s="38" t="s">
        <v>36</v>
      </c>
      <c r="Z7" s="39" t="s">
        <v>37</v>
      </c>
      <c r="AA7" s="40">
        <f>SUM(P28:P33)</f>
        <v>0</v>
      </c>
      <c r="AB7" s="41">
        <f>SUM(P28:P33)*100/$C$45</f>
        <v>0</v>
      </c>
      <c r="AC7" s="40">
        <v>17</v>
      </c>
      <c r="AD7" s="42" t="s">
        <v>38</v>
      </c>
      <c r="AE7" s="43"/>
      <c r="AF7" s="12"/>
      <c r="AG7" s="44">
        <v>4</v>
      </c>
      <c r="AH7" s="44" t="s">
        <v>36</v>
      </c>
      <c r="AI7" s="45" t="s">
        <v>39</v>
      </c>
      <c r="AJ7" s="46">
        <f>SUM(U21:U24)</f>
        <v>0</v>
      </c>
      <c r="AK7" s="47">
        <f>SUM(U21:U24)*100/$C$45</f>
        <v>0</v>
      </c>
      <c r="AL7" s="46">
        <v>17</v>
      </c>
      <c r="AM7" s="48" t="s">
        <v>38</v>
      </c>
      <c r="AN7" s="102"/>
      <c r="AO7" s="29">
        <v>4</v>
      </c>
      <c r="AP7" s="29" t="s">
        <v>36</v>
      </c>
      <c r="AQ7" s="30" t="s">
        <v>133</v>
      </c>
      <c r="AR7" s="31">
        <f>SUM(V48:V57)</f>
        <v>0</v>
      </c>
      <c r="AS7" s="32">
        <f>SUM(V48:V57)*100/$C$45</f>
        <v>0</v>
      </c>
      <c r="AT7" s="31">
        <v>17</v>
      </c>
      <c r="AU7" s="33" t="s">
        <v>38</v>
      </c>
    </row>
    <row r="8" spans="1:47" ht="12.75">
      <c r="A8">
        <v>8</v>
      </c>
      <c r="B8" s="20"/>
      <c r="C8" s="20"/>
      <c r="D8" s="20"/>
      <c r="E8" s="20"/>
      <c r="F8" s="21">
        <f t="shared" si="0"/>
      </c>
      <c r="G8" s="20"/>
      <c r="H8" s="20"/>
      <c r="I8" s="20"/>
      <c r="J8" s="20"/>
      <c r="K8" s="21">
        <f t="shared" si="1"/>
      </c>
      <c r="L8" s="21">
        <f t="shared" si="2"/>
      </c>
      <c r="M8" s="22">
        <v>4</v>
      </c>
      <c r="N8">
        <f t="shared" si="3"/>
        <v>0</v>
      </c>
      <c r="O8">
        <f t="shared" si="3"/>
        <v>0</v>
      </c>
      <c r="P8">
        <f t="shared" si="3"/>
        <v>0</v>
      </c>
      <c r="Q8">
        <f t="shared" si="3"/>
        <v>0</v>
      </c>
      <c r="R8">
        <f t="shared" si="3"/>
        <v>0</v>
      </c>
      <c r="S8">
        <f t="shared" si="3"/>
        <v>0</v>
      </c>
      <c r="T8">
        <f t="shared" si="3"/>
        <v>0</v>
      </c>
      <c r="U8">
        <f t="shared" si="3"/>
        <v>0</v>
      </c>
      <c r="V8">
        <f t="shared" si="3"/>
        <v>0</v>
      </c>
      <c r="X8" s="38">
        <v>5</v>
      </c>
      <c r="Y8" s="38" t="s">
        <v>40</v>
      </c>
      <c r="Z8" s="39" t="s">
        <v>41</v>
      </c>
      <c r="AA8" s="40">
        <f>SUM(P34:P39)</f>
        <v>0</v>
      </c>
      <c r="AB8" s="41">
        <f>SUM(P34:P39)*100/$C$45</f>
        <v>0</v>
      </c>
      <c r="AC8" s="40">
        <v>20</v>
      </c>
      <c r="AD8" s="49" t="s">
        <v>42</v>
      </c>
      <c r="AE8" s="43"/>
      <c r="AF8" s="12"/>
      <c r="AG8" s="44">
        <v>5</v>
      </c>
      <c r="AH8" s="44" t="s">
        <v>40</v>
      </c>
      <c r="AI8" s="45" t="s">
        <v>43</v>
      </c>
      <c r="AJ8" s="46">
        <f>SUM(U25:U30)</f>
        <v>0</v>
      </c>
      <c r="AK8" s="47">
        <f>SUM(U25:U30)*100/$C$45</f>
        <v>0</v>
      </c>
      <c r="AL8" s="46">
        <v>20</v>
      </c>
      <c r="AM8" s="50" t="s">
        <v>42</v>
      </c>
      <c r="AN8" s="102"/>
      <c r="AO8" s="29">
        <v>5</v>
      </c>
      <c r="AP8" s="29" t="s">
        <v>40</v>
      </c>
      <c r="AQ8" s="30" t="s">
        <v>134</v>
      </c>
      <c r="AR8" s="31">
        <f>SUM(V58:V67)</f>
        <v>0</v>
      </c>
      <c r="AS8" s="32">
        <f>SUM(V58:V67)*100/$C$45</f>
        <v>0</v>
      </c>
      <c r="AT8" s="31">
        <v>20</v>
      </c>
      <c r="AU8" s="35" t="s">
        <v>42</v>
      </c>
    </row>
    <row r="9" spans="1:47" ht="12.75">
      <c r="A9">
        <v>9</v>
      </c>
      <c r="B9" s="20"/>
      <c r="C9" s="20"/>
      <c r="D9" s="20"/>
      <c r="E9" s="20"/>
      <c r="F9" s="21">
        <f t="shared" si="0"/>
      </c>
      <c r="G9" s="20"/>
      <c r="H9" s="20"/>
      <c r="I9" s="20"/>
      <c r="J9" s="20"/>
      <c r="K9" s="21">
        <f t="shared" si="1"/>
      </c>
      <c r="L9" s="21">
        <f t="shared" si="2"/>
      </c>
      <c r="M9" s="22">
        <v>5</v>
      </c>
      <c r="N9">
        <f t="shared" si="3"/>
        <v>0</v>
      </c>
      <c r="O9">
        <f t="shared" si="3"/>
        <v>0</v>
      </c>
      <c r="P9">
        <f t="shared" si="3"/>
        <v>0</v>
      </c>
      <c r="Q9">
        <f t="shared" si="3"/>
        <v>0</v>
      </c>
      <c r="R9">
        <f t="shared" si="3"/>
        <v>0</v>
      </c>
      <c r="S9">
        <f t="shared" si="3"/>
        <v>0</v>
      </c>
      <c r="T9">
        <f t="shared" si="3"/>
        <v>0</v>
      </c>
      <c r="U9">
        <f t="shared" si="3"/>
        <v>0</v>
      </c>
      <c r="V9">
        <f t="shared" si="3"/>
        <v>0</v>
      </c>
      <c r="X9" s="38">
        <v>6</v>
      </c>
      <c r="Y9" s="38" t="s">
        <v>44</v>
      </c>
      <c r="Z9" s="39" t="s">
        <v>45</v>
      </c>
      <c r="AA9" s="40">
        <f>SUM(P40:P43)</f>
        <v>0</v>
      </c>
      <c r="AB9" s="41">
        <f>SUM(P40:P43)*100/$C$45</f>
        <v>0</v>
      </c>
      <c r="AC9" s="40">
        <v>17</v>
      </c>
      <c r="AD9" s="51" t="s">
        <v>46</v>
      </c>
      <c r="AE9" s="43"/>
      <c r="AF9" s="12"/>
      <c r="AG9" s="44">
        <v>6</v>
      </c>
      <c r="AH9" s="44" t="s">
        <v>44</v>
      </c>
      <c r="AI9" s="45" t="s">
        <v>47</v>
      </c>
      <c r="AJ9" s="46">
        <f>SUM(U31:U37)</f>
        <v>0</v>
      </c>
      <c r="AK9" s="47">
        <f>SUM(U31:U37)*100/$C$45</f>
        <v>0</v>
      </c>
      <c r="AL9" s="46">
        <v>17</v>
      </c>
      <c r="AM9" s="52" t="s">
        <v>46</v>
      </c>
      <c r="AN9" s="102"/>
      <c r="AO9" s="29">
        <v>6</v>
      </c>
      <c r="AP9" s="29" t="s">
        <v>44</v>
      </c>
      <c r="AQ9" s="30" t="s">
        <v>135</v>
      </c>
      <c r="AR9" s="31">
        <f>SUM(V68:V77)</f>
        <v>0</v>
      </c>
      <c r="AS9" s="32">
        <f>SUM(V68:V77)*100/$C$45</f>
        <v>0</v>
      </c>
      <c r="AT9" s="31">
        <v>17</v>
      </c>
      <c r="AU9" s="37" t="s">
        <v>46</v>
      </c>
    </row>
    <row r="10" spans="1:47" ht="12.75">
      <c r="A10">
        <v>10</v>
      </c>
      <c r="B10" s="20"/>
      <c r="C10" s="20"/>
      <c r="D10" s="20"/>
      <c r="E10" s="20"/>
      <c r="F10" s="21">
        <f t="shared" si="0"/>
      </c>
      <c r="G10" s="20"/>
      <c r="H10" s="20"/>
      <c r="I10" s="20"/>
      <c r="J10" s="20"/>
      <c r="K10" s="21">
        <f t="shared" si="1"/>
      </c>
      <c r="L10" s="21">
        <f t="shared" si="2"/>
      </c>
      <c r="M10" s="22">
        <v>6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0</v>
      </c>
      <c r="R10">
        <f t="shared" si="3"/>
        <v>0</v>
      </c>
      <c r="S10">
        <f t="shared" si="3"/>
        <v>0</v>
      </c>
      <c r="T10">
        <f t="shared" si="3"/>
        <v>0</v>
      </c>
      <c r="U10">
        <f t="shared" si="3"/>
        <v>0</v>
      </c>
      <c r="V10">
        <f t="shared" si="3"/>
        <v>0</v>
      </c>
      <c r="X10" s="53">
        <v>7</v>
      </c>
      <c r="Y10" s="53" t="s">
        <v>48</v>
      </c>
      <c r="Z10" s="54" t="s">
        <v>49</v>
      </c>
      <c r="AA10" s="55">
        <f>SUM(P44:P46)</f>
        <v>0</v>
      </c>
      <c r="AB10" s="56">
        <f>SUM(P44:P46)*100/$C$45</f>
        <v>0</v>
      </c>
      <c r="AC10" s="55">
        <v>12</v>
      </c>
      <c r="AD10" s="57" t="s">
        <v>38</v>
      </c>
      <c r="AE10" s="58"/>
      <c r="AF10" s="12"/>
      <c r="AG10" s="59">
        <v>7</v>
      </c>
      <c r="AH10" s="59" t="s">
        <v>48</v>
      </c>
      <c r="AI10" s="60" t="s">
        <v>50</v>
      </c>
      <c r="AJ10" s="61">
        <f>SUM(U38:U44)</f>
        <v>0</v>
      </c>
      <c r="AK10" s="62">
        <f>SUM(U38:U44)*100/$C$45</f>
        <v>0</v>
      </c>
      <c r="AL10" s="61">
        <v>12</v>
      </c>
      <c r="AM10" s="63" t="s">
        <v>38</v>
      </c>
      <c r="AN10" s="102"/>
      <c r="AO10" s="95">
        <v>7</v>
      </c>
      <c r="AP10" s="95" t="s">
        <v>48</v>
      </c>
      <c r="AQ10" s="96" t="s">
        <v>136</v>
      </c>
      <c r="AR10" s="97">
        <f>SUM(V78:V86)</f>
        <v>0</v>
      </c>
      <c r="AS10" s="98">
        <f>SUM(V78:V86)*100/$C$45</f>
        <v>0</v>
      </c>
      <c r="AT10" s="97">
        <v>12</v>
      </c>
      <c r="AU10" s="99" t="s">
        <v>38</v>
      </c>
    </row>
    <row r="11" spans="1:47" ht="12.75">
      <c r="A11">
        <v>11</v>
      </c>
      <c r="B11" s="20"/>
      <c r="C11" s="20"/>
      <c r="D11" s="20"/>
      <c r="E11" s="20"/>
      <c r="F11" s="21">
        <f t="shared" si="0"/>
      </c>
      <c r="G11" s="20"/>
      <c r="H11" s="20"/>
      <c r="I11" s="20"/>
      <c r="J11" s="20"/>
      <c r="K11" s="21">
        <f t="shared" si="1"/>
      </c>
      <c r="L11" s="21">
        <f t="shared" si="2"/>
      </c>
      <c r="M11" s="22">
        <v>7</v>
      </c>
      <c r="N11">
        <f t="shared" si="3"/>
        <v>0</v>
      </c>
      <c r="O11">
        <f t="shared" si="3"/>
        <v>0</v>
      </c>
      <c r="P11">
        <f t="shared" si="3"/>
        <v>0</v>
      </c>
      <c r="Q11">
        <f t="shared" si="3"/>
        <v>0</v>
      </c>
      <c r="R11">
        <f t="shared" si="3"/>
        <v>0</v>
      </c>
      <c r="S11">
        <f t="shared" si="3"/>
        <v>0</v>
      </c>
      <c r="T11">
        <f t="shared" si="3"/>
        <v>0</v>
      </c>
      <c r="U11">
        <f t="shared" si="3"/>
        <v>0</v>
      </c>
      <c r="V11">
        <f t="shared" si="3"/>
        <v>0</v>
      </c>
      <c r="X11" s="53">
        <v>8</v>
      </c>
      <c r="Y11" s="53" t="s">
        <v>51</v>
      </c>
      <c r="Z11" s="54" t="s">
        <v>52</v>
      </c>
      <c r="AA11" s="55">
        <f>SUM(P47:P49)</f>
        <v>0</v>
      </c>
      <c r="AB11" s="56">
        <f>SUM(P47:P49)*100/$C$45</f>
        <v>0</v>
      </c>
      <c r="AC11" s="55">
        <v>7</v>
      </c>
      <c r="AD11" s="64" t="s">
        <v>53</v>
      </c>
      <c r="AE11" s="58"/>
      <c r="AF11" s="12"/>
      <c r="AG11" s="59">
        <v>8</v>
      </c>
      <c r="AH11" s="59" t="s">
        <v>51</v>
      </c>
      <c r="AI11" s="60" t="s">
        <v>54</v>
      </c>
      <c r="AJ11" s="61">
        <f>SUM(U45:U49)</f>
        <v>0</v>
      </c>
      <c r="AK11" s="62">
        <f>SUM(U45:U49)*100/$C$45</f>
        <v>0</v>
      </c>
      <c r="AL11" s="61">
        <v>7</v>
      </c>
      <c r="AM11" s="65" t="s">
        <v>53</v>
      </c>
      <c r="AN11" s="102"/>
      <c r="AO11" s="95">
        <v>8</v>
      </c>
      <c r="AP11" s="95" t="s">
        <v>51</v>
      </c>
      <c r="AQ11" s="96" t="s">
        <v>137</v>
      </c>
      <c r="AR11" s="97">
        <f>SUM(V87:V93)</f>
        <v>0</v>
      </c>
      <c r="AS11" s="98">
        <f>SUM(V87:V93)*100/$C$45</f>
        <v>0</v>
      </c>
      <c r="AT11" s="97">
        <v>7</v>
      </c>
      <c r="AU11" s="100" t="s">
        <v>53</v>
      </c>
    </row>
    <row r="12" spans="1:47" ht="12.75">
      <c r="A12">
        <v>12</v>
      </c>
      <c r="B12" s="20"/>
      <c r="C12" s="20"/>
      <c r="D12" s="20"/>
      <c r="E12" s="20"/>
      <c r="F12" s="21">
        <f t="shared" si="0"/>
      </c>
      <c r="G12" s="20"/>
      <c r="H12" s="20"/>
      <c r="I12" s="20"/>
      <c r="J12" s="20"/>
      <c r="K12" s="21">
        <f t="shared" si="1"/>
      </c>
      <c r="L12" s="21">
        <f t="shared" si="2"/>
      </c>
      <c r="M12" s="22">
        <v>8</v>
      </c>
      <c r="N12">
        <f t="shared" si="3"/>
        <v>0</v>
      </c>
      <c r="O12">
        <f t="shared" si="3"/>
        <v>0</v>
      </c>
      <c r="P12">
        <f t="shared" si="3"/>
        <v>0</v>
      </c>
      <c r="Q12">
        <f t="shared" si="3"/>
        <v>0</v>
      </c>
      <c r="R12">
        <f t="shared" si="3"/>
        <v>0</v>
      </c>
      <c r="S12">
        <f t="shared" si="3"/>
        <v>0</v>
      </c>
      <c r="T12">
        <f t="shared" si="3"/>
        <v>0</v>
      </c>
      <c r="U12">
        <f t="shared" si="3"/>
        <v>0</v>
      </c>
      <c r="V12">
        <f t="shared" si="3"/>
        <v>0</v>
      </c>
      <c r="X12" s="53">
        <v>9</v>
      </c>
      <c r="Y12" s="53" t="s">
        <v>55</v>
      </c>
      <c r="Z12" s="54" t="s">
        <v>56</v>
      </c>
      <c r="AA12" s="55">
        <f>SUM(P50:P54)</f>
        <v>0</v>
      </c>
      <c r="AB12" s="56">
        <f>SUM(P50:P54)*100/$C$45</f>
        <v>0</v>
      </c>
      <c r="AC12" s="55">
        <v>4</v>
      </c>
      <c r="AD12" s="66" t="s">
        <v>46</v>
      </c>
      <c r="AE12" s="58"/>
      <c r="AF12" s="12"/>
      <c r="AG12" s="59">
        <v>9</v>
      </c>
      <c r="AH12" s="59" t="s">
        <v>55</v>
      </c>
      <c r="AI12" s="60" t="s">
        <v>56</v>
      </c>
      <c r="AJ12" s="61">
        <f>SUM(U50:U54)</f>
        <v>0</v>
      </c>
      <c r="AK12" s="62">
        <f>SUM(U50:U54)*100/$C$45</f>
        <v>0</v>
      </c>
      <c r="AL12" s="61">
        <v>4</v>
      </c>
      <c r="AM12" s="67" t="s">
        <v>46</v>
      </c>
      <c r="AN12" s="102"/>
      <c r="AO12" s="95">
        <v>9</v>
      </c>
      <c r="AP12" s="95" t="s">
        <v>55</v>
      </c>
      <c r="AQ12" s="96" t="s">
        <v>138</v>
      </c>
      <c r="AR12" s="97">
        <f>SUM(V94:V104)</f>
        <v>0</v>
      </c>
      <c r="AS12" s="98">
        <f>SUM(V94:V104)*100/$C$45</f>
        <v>0</v>
      </c>
      <c r="AT12" s="97">
        <v>4</v>
      </c>
      <c r="AU12" s="101" t="s">
        <v>46</v>
      </c>
    </row>
    <row r="13" spans="1:28" ht="12.75">
      <c r="A13">
        <v>13</v>
      </c>
      <c r="B13" s="20"/>
      <c r="C13" s="20"/>
      <c r="D13" s="20"/>
      <c r="E13" s="20"/>
      <c r="F13" s="21">
        <f t="shared" si="0"/>
      </c>
      <c r="G13" s="20"/>
      <c r="H13" s="20"/>
      <c r="I13" s="20"/>
      <c r="J13" s="20"/>
      <c r="K13" s="21">
        <f t="shared" si="1"/>
      </c>
      <c r="L13" s="21">
        <f t="shared" si="2"/>
      </c>
      <c r="M13" s="22">
        <v>9</v>
      </c>
      <c r="N13">
        <f t="shared" si="3"/>
        <v>0</v>
      </c>
      <c r="O13">
        <f t="shared" si="3"/>
        <v>0</v>
      </c>
      <c r="P13">
        <f t="shared" si="3"/>
        <v>0</v>
      </c>
      <c r="Q13">
        <f t="shared" si="3"/>
        <v>0</v>
      </c>
      <c r="R13">
        <f t="shared" si="3"/>
        <v>0</v>
      </c>
      <c r="S13">
        <f t="shared" si="3"/>
        <v>0</v>
      </c>
      <c r="U13">
        <f t="shared" si="3"/>
        <v>0</v>
      </c>
      <c r="V13">
        <f t="shared" si="3"/>
        <v>0</v>
      </c>
      <c r="AB13" s="68"/>
    </row>
    <row r="14" spans="1:22" ht="12.75">
      <c r="A14">
        <v>14</v>
      </c>
      <c r="B14" s="20"/>
      <c r="C14" s="20"/>
      <c r="D14" s="20"/>
      <c r="E14" s="20"/>
      <c r="F14" s="21">
        <f t="shared" si="0"/>
      </c>
      <c r="G14" s="20"/>
      <c r="H14" s="20"/>
      <c r="I14" s="20"/>
      <c r="J14" s="20"/>
      <c r="K14" s="21">
        <f t="shared" si="1"/>
      </c>
      <c r="L14" s="21">
        <f t="shared" si="2"/>
      </c>
      <c r="M14" s="22">
        <v>10</v>
      </c>
      <c r="N14">
        <f t="shared" si="3"/>
        <v>0</v>
      </c>
      <c r="O14">
        <f t="shared" si="3"/>
        <v>0</v>
      </c>
      <c r="P14">
        <f t="shared" si="3"/>
        <v>0</v>
      </c>
      <c r="Q14">
        <f t="shared" si="3"/>
        <v>0</v>
      </c>
      <c r="R14">
        <f t="shared" si="3"/>
        <v>0</v>
      </c>
      <c r="S14">
        <f t="shared" si="3"/>
        <v>0</v>
      </c>
      <c r="U14">
        <f t="shared" si="3"/>
        <v>0</v>
      </c>
      <c r="V14">
        <f t="shared" si="3"/>
        <v>0</v>
      </c>
    </row>
    <row r="15" spans="1:22" ht="12.75">
      <c r="A15">
        <v>15</v>
      </c>
      <c r="B15" s="20"/>
      <c r="C15" s="20"/>
      <c r="D15" s="20"/>
      <c r="E15" s="20"/>
      <c r="F15" s="21">
        <f t="shared" si="0"/>
      </c>
      <c r="G15" s="20"/>
      <c r="H15" s="20"/>
      <c r="I15" s="20"/>
      <c r="J15" s="20"/>
      <c r="K15" s="21">
        <f t="shared" si="1"/>
      </c>
      <c r="L15" s="21">
        <f t="shared" si="2"/>
      </c>
      <c r="M15" s="22">
        <v>11</v>
      </c>
      <c r="N15">
        <f t="shared" si="3"/>
        <v>0</v>
      </c>
      <c r="O15">
        <f t="shared" si="3"/>
        <v>0</v>
      </c>
      <c r="P15">
        <f t="shared" si="3"/>
        <v>0</v>
      </c>
      <c r="Q15">
        <f t="shared" si="3"/>
        <v>0</v>
      </c>
      <c r="R15">
        <f t="shared" si="3"/>
        <v>0</v>
      </c>
      <c r="S15">
        <f t="shared" si="3"/>
        <v>0</v>
      </c>
      <c r="U15">
        <f t="shared" si="3"/>
        <v>0</v>
      </c>
      <c r="V15">
        <f t="shared" si="3"/>
        <v>0</v>
      </c>
    </row>
    <row r="16" spans="1:22" ht="12.75">
      <c r="A16">
        <v>16</v>
      </c>
      <c r="B16" s="20"/>
      <c r="C16" s="20"/>
      <c r="D16" s="20"/>
      <c r="E16" s="20"/>
      <c r="F16" s="21">
        <f t="shared" si="0"/>
      </c>
      <c r="G16" s="20"/>
      <c r="H16" s="20"/>
      <c r="I16" s="20"/>
      <c r="J16" s="20"/>
      <c r="K16" s="21">
        <f t="shared" si="1"/>
      </c>
      <c r="L16" s="21">
        <f t="shared" si="2"/>
      </c>
      <c r="M16" s="22">
        <v>12</v>
      </c>
      <c r="N16">
        <f t="shared" si="3"/>
        <v>0</v>
      </c>
      <c r="O16">
        <f t="shared" si="3"/>
        <v>0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0</v>
      </c>
      <c r="U16">
        <f t="shared" si="3"/>
        <v>0</v>
      </c>
      <c r="V16">
        <f t="shared" si="3"/>
        <v>0</v>
      </c>
    </row>
    <row r="17" spans="1:22" ht="12.75">
      <c r="A17">
        <v>17</v>
      </c>
      <c r="B17" s="20"/>
      <c r="C17" s="20"/>
      <c r="D17" s="20"/>
      <c r="E17" s="20"/>
      <c r="F17" s="21">
        <f t="shared" si="0"/>
      </c>
      <c r="G17" s="20"/>
      <c r="H17" s="20"/>
      <c r="I17" s="20"/>
      <c r="J17" s="20"/>
      <c r="K17" s="21">
        <f t="shared" si="1"/>
      </c>
      <c r="L17" s="21">
        <f t="shared" si="2"/>
      </c>
      <c r="M17" s="22">
        <v>13</v>
      </c>
      <c r="N17">
        <f t="shared" si="3"/>
        <v>0</v>
      </c>
      <c r="O17">
        <f t="shared" si="3"/>
        <v>0</v>
      </c>
      <c r="P17">
        <f t="shared" si="3"/>
        <v>0</v>
      </c>
      <c r="Q17">
        <f t="shared" si="3"/>
        <v>0</v>
      </c>
      <c r="S17">
        <f>COUNTIF(I$4:I$43,$M17)</f>
        <v>0</v>
      </c>
      <c r="U17">
        <f t="shared" si="3"/>
        <v>0</v>
      </c>
      <c r="V17">
        <f t="shared" si="3"/>
        <v>0</v>
      </c>
    </row>
    <row r="18" spans="1:22" ht="12.75">
      <c r="A18">
        <v>18</v>
      </c>
      <c r="B18" s="20"/>
      <c r="C18" s="20"/>
      <c r="D18" s="20"/>
      <c r="E18" s="20"/>
      <c r="F18" s="21">
        <f t="shared" si="0"/>
      </c>
      <c r="G18" s="20"/>
      <c r="H18" s="20"/>
      <c r="I18" s="20"/>
      <c r="J18" s="20"/>
      <c r="K18" s="21">
        <f t="shared" si="1"/>
      </c>
      <c r="L18" s="21">
        <f t="shared" si="2"/>
      </c>
      <c r="M18" s="22">
        <v>14</v>
      </c>
      <c r="N18">
        <f t="shared" si="3"/>
        <v>0</v>
      </c>
      <c r="O18">
        <f t="shared" si="3"/>
        <v>0</v>
      </c>
      <c r="P18">
        <f t="shared" si="3"/>
        <v>0</v>
      </c>
      <c r="Q18">
        <f t="shared" si="3"/>
        <v>0</v>
      </c>
      <c r="S18">
        <f>COUNTIF(I$4:I$43,$M18)</f>
        <v>0</v>
      </c>
      <c r="U18">
        <f t="shared" si="3"/>
        <v>0</v>
      </c>
      <c r="V18">
        <f t="shared" si="3"/>
        <v>0</v>
      </c>
    </row>
    <row r="19" spans="1:31" ht="12.75">
      <c r="A19">
        <v>19</v>
      </c>
      <c r="B19" s="20"/>
      <c r="C19" s="20"/>
      <c r="D19" s="20"/>
      <c r="E19" s="20"/>
      <c r="F19" s="21">
        <f t="shared" si="0"/>
      </c>
      <c r="G19" s="20"/>
      <c r="H19" s="20"/>
      <c r="I19" s="20"/>
      <c r="J19" s="20"/>
      <c r="K19" s="21">
        <f t="shared" si="1"/>
      </c>
      <c r="L19" s="21">
        <f t="shared" si="2"/>
      </c>
      <c r="M19" s="22">
        <v>15</v>
      </c>
      <c r="N19">
        <f t="shared" si="3"/>
        <v>0</v>
      </c>
      <c r="O19">
        <f t="shared" si="3"/>
        <v>0</v>
      </c>
      <c r="P19">
        <f t="shared" si="3"/>
        <v>0</v>
      </c>
      <c r="Q19">
        <f t="shared" si="3"/>
        <v>0</v>
      </c>
      <c r="S19">
        <f>COUNTIF(I$4:I$43,$M19)</f>
        <v>0</v>
      </c>
      <c r="U19">
        <f t="shared" si="3"/>
        <v>0</v>
      </c>
      <c r="V19">
        <f t="shared" si="3"/>
        <v>0</v>
      </c>
      <c r="X19" s="69"/>
      <c r="Y19" s="69"/>
      <c r="Z19" s="69"/>
      <c r="AA19" s="69"/>
      <c r="AB19" s="69"/>
      <c r="AC19" s="69"/>
      <c r="AD19" s="8"/>
      <c r="AE19" s="8"/>
    </row>
    <row r="20" spans="1:31" ht="12.75">
      <c r="A20">
        <v>20</v>
      </c>
      <c r="B20" s="20"/>
      <c r="C20" s="20"/>
      <c r="D20" s="20"/>
      <c r="E20" s="20"/>
      <c r="F20" s="21">
        <f t="shared" si="0"/>
      </c>
      <c r="G20" s="20"/>
      <c r="H20" s="20"/>
      <c r="I20" s="20"/>
      <c r="J20" s="20"/>
      <c r="K20" s="21">
        <f t="shared" si="1"/>
      </c>
      <c r="L20" s="21">
        <f t="shared" si="2"/>
      </c>
      <c r="M20" s="22">
        <v>16</v>
      </c>
      <c r="N20">
        <f aca="true" t="shared" si="4" ref="N20:P35">COUNTIF(D$4:D$43,$M20)</f>
        <v>0</v>
      </c>
      <c r="O20">
        <f t="shared" si="4"/>
        <v>0</v>
      </c>
      <c r="P20">
        <f t="shared" si="4"/>
        <v>0</v>
      </c>
      <c r="U20">
        <f aca="true" t="shared" si="5" ref="U20:V60">COUNTIF(K$4:K$43,$M20)</f>
        <v>0</v>
      </c>
      <c r="V20">
        <f t="shared" si="5"/>
        <v>0</v>
      </c>
      <c r="X20" s="19"/>
      <c r="Y20" s="19"/>
      <c r="Z20" s="19"/>
      <c r="AA20" s="19"/>
      <c r="AB20" s="19"/>
      <c r="AC20" s="70"/>
      <c r="AD20" s="8"/>
      <c r="AE20" s="8"/>
    </row>
    <row r="21" spans="1:31" ht="12.75">
      <c r="A21">
        <v>21</v>
      </c>
      <c r="B21" s="20"/>
      <c r="C21" s="20"/>
      <c r="D21" s="20"/>
      <c r="E21" s="20"/>
      <c r="F21" s="21">
        <f t="shared" si="0"/>
      </c>
      <c r="G21" s="20"/>
      <c r="H21" s="20"/>
      <c r="I21" s="20"/>
      <c r="J21" s="20"/>
      <c r="K21" s="21">
        <f t="shared" si="1"/>
      </c>
      <c r="L21" s="21">
        <f t="shared" si="2"/>
      </c>
      <c r="M21" s="22">
        <v>17</v>
      </c>
      <c r="N21">
        <f t="shared" si="4"/>
        <v>0</v>
      </c>
      <c r="O21">
        <f t="shared" si="4"/>
        <v>0</v>
      </c>
      <c r="P21">
        <f t="shared" si="4"/>
        <v>0</v>
      </c>
      <c r="U21">
        <f t="shared" si="5"/>
        <v>0</v>
      </c>
      <c r="V21">
        <f t="shared" si="5"/>
        <v>0</v>
      </c>
      <c r="X21" s="71"/>
      <c r="Y21" s="71"/>
      <c r="Z21" s="72"/>
      <c r="AA21" s="8"/>
      <c r="AB21" s="73"/>
      <c r="AC21" s="8"/>
      <c r="AD21" s="8"/>
      <c r="AE21" s="8"/>
    </row>
    <row r="22" spans="1:31" ht="12.75">
      <c r="A22">
        <v>22</v>
      </c>
      <c r="B22" s="20"/>
      <c r="C22" s="20"/>
      <c r="D22" s="20"/>
      <c r="E22" s="20"/>
      <c r="F22" s="21">
        <f t="shared" si="0"/>
      </c>
      <c r="G22" s="20"/>
      <c r="H22" s="20"/>
      <c r="I22" s="20"/>
      <c r="J22" s="20"/>
      <c r="K22" s="21">
        <f t="shared" si="1"/>
      </c>
      <c r="L22" s="21">
        <f t="shared" si="2"/>
      </c>
      <c r="M22" s="22">
        <v>18</v>
      </c>
      <c r="N22">
        <f t="shared" si="4"/>
        <v>0</v>
      </c>
      <c r="O22">
        <f t="shared" si="4"/>
        <v>0</v>
      </c>
      <c r="P22">
        <f t="shared" si="4"/>
        <v>0</v>
      </c>
      <c r="U22">
        <f t="shared" si="5"/>
        <v>0</v>
      </c>
      <c r="V22">
        <f t="shared" si="5"/>
        <v>0</v>
      </c>
      <c r="X22" s="71"/>
      <c r="Y22" s="71"/>
      <c r="Z22" s="72"/>
      <c r="AA22" s="8"/>
      <c r="AB22" s="73"/>
      <c r="AC22" s="8"/>
      <c r="AD22" s="8"/>
      <c r="AE22" s="8"/>
    </row>
    <row r="23" spans="1:31" ht="12.75">
      <c r="A23">
        <v>23</v>
      </c>
      <c r="B23" s="20"/>
      <c r="C23" s="20"/>
      <c r="D23" s="20"/>
      <c r="E23" s="20"/>
      <c r="F23" s="21">
        <f t="shared" si="0"/>
      </c>
      <c r="G23" s="20"/>
      <c r="H23" s="20"/>
      <c r="I23" s="20"/>
      <c r="J23" s="20"/>
      <c r="K23" s="21">
        <f t="shared" si="1"/>
      </c>
      <c r="L23" s="21">
        <f t="shared" si="2"/>
      </c>
      <c r="M23" s="22">
        <v>19</v>
      </c>
      <c r="N23">
        <f t="shared" si="4"/>
        <v>0</v>
      </c>
      <c r="O23">
        <f t="shared" si="4"/>
        <v>0</v>
      </c>
      <c r="P23">
        <f t="shared" si="4"/>
        <v>0</v>
      </c>
      <c r="U23">
        <f t="shared" si="5"/>
        <v>0</v>
      </c>
      <c r="V23">
        <f t="shared" si="5"/>
        <v>0</v>
      </c>
      <c r="X23" s="71"/>
      <c r="Y23" s="71"/>
      <c r="Z23" s="72"/>
      <c r="AA23" s="8"/>
      <c r="AB23" s="73"/>
      <c r="AC23" s="8"/>
      <c r="AD23" s="8"/>
      <c r="AE23" s="8"/>
    </row>
    <row r="24" spans="1:31" ht="12.75">
      <c r="A24">
        <v>24</v>
      </c>
      <c r="B24" s="20"/>
      <c r="C24" s="20"/>
      <c r="D24" s="20"/>
      <c r="E24" s="20"/>
      <c r="F24" s="21">
        <f t="shared" si="0"/>
      </c>
      <c r="G24" s="20"/>
      <c r="H24" s="20"/>
      <c r="I24" s="20"/>
      <c r="J24" s="20"/>
      <c r="K24" s="21">
        <f t="shared" si="1"/>
      </c>
      <c r="L24" s="21">
        <f t="shared" si="2"/>
      </c>
      <c r="M24" s="22">
        <v>20</v>
      </c>
      <c r="N24">
        <f t="shared" si="4"/>
        <v>0</v>
      </c>
      <c r="O24">
        <f t="shared" si="4"/>
        <v>0</v>
      </c>
      <c r="P24">
        <f t="shared" si="4"/>
        <v>0</v>
      </c>
      <c r="U24">
        <f t="shared" si="5"/>
        <v>0</v>
      </c>
      <c r="V24">
        <f t="shared" si="5"/>
        <v>0</v>
      </c>
      <c r="X24" s="71"/>
      <c r="Y24" s="71"/>
      <c r="Z24" s="72"/>
      <c r="AA24" s="8"/>
      <c r="AB24" s="73"/>
      <c r="AC24" s="8"/>
      <c r="AD24" s="8"/>
      <c r="AE24" s="8"/>
    </row>
    <row r="25" spans="1:31" ht="12.75">
      <c r="A25">
        <v>25</v>
      </c>
      <c r="B25" s="20"/>
      <c r="C25" s="20"/>
      <c r="D25" s="20"/>
      <c r="E25" s="20"/>
      <c r="F25" s="21">
        <f t="shared" si="0"/>
      </c>
      <c r="G25" s="20"/>
      <c r="H25" s="20"/>
      <c r="I25" s="20"/>
      <c r="J25" s="20"/>
      <c r="K25" s="21">
        <f t="shared" si="1"/>
      </c>
      <c r="L25" s="21">
        <f t="shared" si="2"/>
      </c>
      <c r="M25" s="22">
        <v>21</v>
      </c>
      <c r="N25">
        <f t="shared" si="4"/>
        <v>0</v>
      </c>
      <c r="O25">
        <f t="shared" si="4"/>
        <v>0</v>
      </c>
      <c r="P25">
        <f t="shared" si="4"/>
        <v>0</v>
      </c>
      <c r="U25">
        <f t="shared" si="5"/>
        <v>0</v>
      </c>
      <c r="V25">
        <f t="shared" si="5"/>
        <v>0</v>
      </c>
      <c r="X25" s="71"/>
      <c r="Y25" s="71"/>
      <c r="Z25" s="72"/>
      <c r="AA25" s="8"/>
      <c r="AB25" s="73"/>
      <c r="AC25" s="8"/>
      <c r="AD25" s="8"/>
      <c r="AE25" s="8"/>
    </row>
    <row r="26" spans="1:31" ht="12.75">
      <c r="A26">
        <v>26</v>
      </c>
      <c r="B26" s="20"/>
      <c r="C26" s="20"/>
      <c r="D26" s="20"/>
      <c r="E26" s="20"/>
      <c r="F26" s="21">
        <f t="shared" si="0"/>
      </c>
      <c r="G26" s="20"/>
      <c r="H26" s="20"/>
      <c r="I26" s="20"/>
      <c r="J26" s="20"/>
      <c r="K26" s="21">
        <f t="shared" si="1"/>
      </c>
      <c r="L26" s="21">
        <f t="shared" si="2"/>
      </c>
      <c r="M26" s="22">
        <v>22</v>
      </c>
      <c r="N26">
        <f t="shared" si="4"/>
        <v>0</v>
      </c>
      <c r="O26">
        <f t="shared" si="4"/>
        <v>0</v>
      </c>
      <c r="P26">
        <f t="shared" si="4"/>
        <v>0</v>
      </c>
      <c r="U26">
        <f t="shared" si="5"/>
        <v>0</v>
      </c>
      <c r="V26">
        <f t="shared" si="5"/>
        <v>0</v>
      </c>
      <c r="X26" s="71"/>
      <c r="Y26" s="71"/>
      <c r="Z26" s="72"/>
      <c r="AA26" s="8"/>
      <c r="AB26" s="73"/>
      <c r="AC26" s="8"/>
      <c r="AD26" s="8"/>
      <c r="AE26" s="8"/>
    </row>
    <row r="27" spans="1:31" ht="12.75">
      <c r="A27">
        <v>27</v>
      </c>
      <c r="B27" s="20"/>
      <c r="C27" s="20"/>
      <c r="D27" s="20"/>
      <c r="E27" s="20"/>
      <c r="F27" s="21">
        <f t="shared" si="0"/>
      </c>
      <c r="G27" s="20"/>
      <c r="H27" s="20"/>
      <c r="I27" s="20"/>
      <c r="J27" s="20"/>
      <c r="K27" s="21">
        <f t="shared" si="1"/>
      </c>
      <c r="L27" s="21">
        <f t="shared" si="2"/>
      </c>
      <c r="M27" s="22">
        <v>23</v>
      </c>
      <c r="N27">
        <f t="shared" si="4"/>
        <v>0</v>
      </c>
      <c r="O27">
        <f t="shared" si="4"/>
        <v>0</v>
      </c>
      <c r="P27">
        <f t="shared" si="4"/>
        <v>0</v>
      </c>
      <c r="U27">
        <f t="shared" si="5"/>
        <v>0</v>
      </c>
      <c r="V27">
        <f t="shared" si="5"/>
        <v>0</v>
      </c>
      <c r="X27" s="71"/>
      <c r="Y27" s="71"/>
      <c r="Z27" s="72"/>
      <c r="AA27" s="8"/>
      <c r="AB27" s="73"/>
      <c r="AC27" s="8"/>
      <c r="AD27" s="8"/>
      <c r="AE27" s="8"/>
    </row>
    <row r="28" spans="1:31" ht="12.75">
      <c r="A28">
        <v>28</v>
      </c>
      <c r="B28" s="20"/>
      <c r="C28" s="20"/>
      <c r="D28" s="20"/>
      <c r="E28" s="20"/>
      <c r="F28" s="21">
        <f t="shared" si="0"/>
      </c>
      <c r="G28" s="20"/>
      <c r="H28" s="20"/>
      <c r="I28" s="20"/>
      <c r="J28" s="20"/>
      <c r="K28" s="21">
        <f t="shared" si="1"/>
      </c>
      <c r="L28" s="21">
        <f t="shared" si="2"/>
      </c>
      <c r="M28" s="22">
        <v>24</v>
      </c>
      <c r="N28">
        <f t="shared" si="4"/>
        <v>0</v>
      </c>
      <c r="O28">
        <f t="shared" si="4"/>
        <v>0</v>
      </c>
      <c r="P28">
        <f t="shared" si="4"/>
        <v>0</v>
      </c>
      <c r="U28">
        <f t="shared" si="5"/>
        <v>0</v>
      </c>
      <c r="V28">
        <f t="shared" si="5"/>
        <v>0</v>
      </c>
      <c r="X28" s="71"/>
      <c r="Y28" s="71"/>
      <c r="Z28" s="72"/>
      <c r="AA28" s="8"/>
      <c r="AB28" s="73"/>
      <c r="AC28" s="8"/>
      <c r="AD28" s="8"/>
      <c r="AE28" s="8"/>
    </row>
    <row r="29" spans="1:31" ht="12.75">
      <c r="A29">
        <v>29</v>
      </c>
      <c r="B29" s="20"/>
      <c r="C29" s="20"/>
      <c r="D29" s="20"/>
      <c r="E29" s="20"/>
      <c r="F29" s="21">
        <f t="shared" si="0"/>
      </c>
      <c r="G29" s="20"/>
      <c r="H29" s="20"/>
      <c r="I29" s="20"/>
      <c r="J29" s="20"/>
      <c r="K29" s="21">
        <f t="shared" si="1"/>
      </c>
      <c r="L29" s="21">
        <f t="shared" si="2"/>
      </c>
      <c r="M29" s="22">
        <v>25</v>
      </c>
      <c r="N29">
        <f t="shared" si="4"/>
        <v>0</v>
      </c>
      <c r="O29">
        <f t="shared" si="4"/>
        <v>0</v>
      </c>
      <c r="P29">
        <f t="shared" si="4"/>
        <v>0</v>
      </c>
      <c r="U29">
        <f t="shared" si="5"/>
        <v>0</v>
      </c>
      <c r="V29">
        <f t="shared" si="5"/>
        <v>0</v>
      </c>
      <c r="X29" s="71"/>
      <c r="Y29" s="71"/>
      <c r="Z29" s="72"/>
      <c r="AA29" s="8"/>
      <c r="AB29" s="73"/>
      <c r="AC29" s="8"/>
      <c r="AD29" s="8"/>
      <c r="AE29" s="8"/>
    </row>
    <row r="30" spans="1:31" ht="12.75">
      <c r="A30">
        <v>30</v>
      </c>
      <c r="B30" s="20"/>
      <c r="C30" s="20"/>
      <c r="D30" s="20"/>
      <c r="E30" s="20"/>
      <c r="F30" s="21">
        <f t="shared" si="0"/>
      </c>
      <c r="G30" s="20"/>
      <c r="H30" s="20"/>
      <c r="I30" s="20"/>
      <c r="J30" s="20"/>
      <c r="K30" s="21">
        <f t="shared" si="1"/>
      </c>
      <c r="L30" s="21">
        <f t="shared" si="2"/>
      </c>
      <c r="M30" s="22">
        <v>26</v>
      </c>
      <c r="P30">
        <f t="shared" si="4"/>
        <v>0</v>
      </c>
      <c r="U30">
        <f t="shared" si="5"/>
        <v>0</v>
      </c>
      <c r="V30">
        <f t="shared" si="5"/>
        <v>0</v>
      </c>
      <c r="X30" s="8"/>
      <c r="Y30" s="8"/>
      <c r="Z30" s="8"/>
      <c r="AA30" s="8"/>
      <c r="AB30" s="74"/>
      <c r="AC30" s="8"/>
      <c r="AD30" s="8"/>
      <c r="AE30" s="8"/>
    </row>
    <row r="31" spans="1:22" ht="12.75">
      <c r="A31">
        <v>31</v>
      </c>
      <c r="B31" s="20"/>
      <c r="C31" s="20"/>
      <c r="D31" s="20"/>
      <c r="E31" s="20"/>
      <c r="F31" s="21">
        <f t="shared" si="0"/>
      </c>
      <c r="G31" s="20"/>
      <c r="H31" s="20"/>
      <c r="I31" s="20"/>
      <c r="J31" s="20"/>
      <c r="K31" s="21">
        <f t="shared" si="1"/>
      </c>
      <c r="L31" s="21">
        <f t="shared" si="2"/>
      </c>
      <c r="M31" s="22">
        <v>27</v>
      </c>
      <c r="P31">
        <f t="shared" si="4"/>
        <v>0</v>
      </c>
      <c r="U31">
        <f t="shared" si="5"/>
        <v>0</v>
      </c>
      <c r="V31">
        <f t="shared" si="5"/>
        <v>0</v>
      </c>
    </row>
    <row r="32" spans="1:22" ht="12.75">
      <c r="A32">
        <v>32</v>
      </c>
      <c r="B32" s="20"/>
      <c r="C32" s="20"/>
      <c r="D32" s="20"/>
      <c r="E32" s="20"/>
      <c r="F32" s="21">
        <f t="shared" si="0"/>
      </c>
      <c r="G32" s="20"/>
      <c r="H32" s="20"/>
      <c r="I32" s="20"/>
      <c r="J32" s="20"/>
      <c r="K32" s="21">
        <f t="shared" si="1"/>
      </c>
      <c r="L32" s="21">
        <f t="shared" si="2"/>
      </c>
      <c r="M32" s="22">
        <v>28</v>
      </c>
      <c r="P32">
        <f t="shared" si="4"/>
        <v>0</v>
      </c>
      <c r="U32">
        <f t="shared" si="5"/>
        <v>0</v>
      </c>
      <c r="V32">
        <f t="shared" si="5"/>
        <v>0</v>
      </c>
    </row>
    <row r="33" spans="1:22" ht="12.75">
      <c r="A33">
        <v>33</v>
      </c>
      <c r="B33" s="20"/>
      <c r="C33" s="20"/>
      <c r="D33" s="20"/>
      <c r="E33" s="20"/>
      <c r="F33" s="21">
        <f t="shared" si="0"/>
      </c>
      <c r="G33" s="20"/>
      <c r="H33" s="20"/>
      <c r="I33" s="20"/>
      <c r="J33" s="20"/>
      <c r="K33" s="21">
        <f t="shared" si="1"/>
      </c>
      <c r="L33" s="21">
        <f t="shared" si="2"/>
      </c>
      <c r="M33" s="22">
        <v>29</v>
      </c>
      <c r="P33">
        <f t="shared" si="4"/>
        <v>0</v>
      </c>
      <c r="U33">
        <f t="shared" si="5"/>
        <v>0</v>
      </c>
      <c r="V33">
        <f t="shared" si="5"/>
        <v>0</v>
      </c>
    </row>
    <row r="34" spans="1:22" ht="12.75">
      <c r="A34">
        <v>34</v>
      </c>
      <c r="B34" s="20"/>
      <c r="C34" s="20"/>
      <c r="D34" s="20"/>
      <c r="E34" s="20"/>
      <c r="F34" s="21">
        <f t="shared" si="0"/>
      </c>
      <c r="G34" s="20"/>
      <c r="H34" s="20"/>
      <c r="I34" s="20"/>
      <c r="J34" s="20"/>
      <c r="K34" s="21">
        <f t="shared" si="1"/>
      </c>
      <c r="L34" s="21">
        <f t="shared" si="2"/>
      </c>
      <c r="M34" s="22">
        <v>30</v>
      </c>
      <c r="P34">
        <f t="shared" si="4"/>
        <v>0</v>
      </c>
      <c r="U34">
        <f t="shared" si="5"/>
        <v>0</v>
      </c>
      <c r="V34">
        <f t="shared" si="5"/>
        <v>0</v>
      </c>
    </row>
    <row r="35" spans="1:22" ht="12.75">
      <c r="A35">
        <v>35</v>
      </c>
      <c r="B35" s="20"/>
      <c r="C35" s="20"/>
      <c r="D35" s="20"/>
      <c r="E35" s="20"/>
      <c r="F35" s="21">
        <f t="shared" si="0"/>
      </c>
      <c r="G35" s="20"/>
      <c r="H35" s="20"/>
      <c r="I35" s="20"/>
      <c r="J35" s="20"/>
      <c r="K35" s="21">
        <f t="shared" si="1"/>
      </c>
      <c r="L35" s="21">
        <f t="shared" si="2"/>
      </c>
      <c r="M35" s="22">
        <v>31</v>
      </c>
      <c r="P35">
        <f t="shared" si="4"/>
        <v>0</v>
      </c>
      <c r="U35">
        <f t="shared" si="5"/>
        <v>0</v>
      </c>
      <c r="V35">
        <f t="shared" si="5"/>
        <v>0</v>
      </c>
    </row>
    <row r="36" spans="1:22" ht="12.75">
      <c r="A36">
        <v>36</v>
      </c>
      <c r="B36" s="20"/>
      <c r="C36" s="20"/>
      <c r="D36" s="20"/>
      <c r="E36" s="20"/>
      <c r="F36" s="21">
        <f t="shared" si="0"/>
      </c>
      <c r="G36" s="20"/>
      <c r="H36" s="20"/>
      <c r="I36" s="20"/>
      <c r="J36" s="20"/>
      <c r="K36" s="21">
        <f t="shared" si="1"/>
      </c>
      <c r="L36" s="21">
        <f t="shared" si="2"/>
      </c>
      <c r="M36" s="22">
        <v>32</v>
      </c>
      <c r="P36">
        <f aca="true" t="shared" si="6" ref="P36:P54">COUNTIF(F$4:F$43,$M36)</f>
        <v>0</v>
      </c>
      <c r="U36">
        <f t="shared" si="5"/>
        <v>0</v>
      </c>
      <c r="V36">
        <f t="shared" si="5"/>
        <v>0</v>
      </c>
    </row>
    <row r="37" spans="1:22" ht="12.75">
      <c r="A37">
        <v>37</v>
      </c>
      <c r="B37" s="20"/>
      <c r="C37" s="20"/>
      <c r="D37" s="20"/>
      <c r="E37" s="20"/>
      <c r="F37" s="21">
        <f t="shared" si="0"/>
      </c>
      <c r="G37" s="20"/>
      <c r="H37" s="20"/>
      <c r="I37" s="20"/>
      <c r="J37" s="20"/>
      <c r="K37" s="21">
        <f t="shared" si="1"/>
      </c>
      <c r="L37" s="21">
        <f t="shared" si="2"/>
      </c>
      <c r="M37" s="22">
        <v>33</v>
      </c>
      <c r="P37">
        <f t="shared" si="6"/>
        <v>0</v>
      </c>
      <c r="U37">
        <f t="shared" si="5"/>
        <v>0</v>
      </c>
      <c r="V37">
        <f t="shared" si="5"/>
        <v>0</v>
      </c>
    </row>
    <row r="38" spans="1:22" ht="12.75">
      <c r="A38">
        <v>38</v>
      </c>
      <c r="B38" s="20"/>
      <c r="C38" s="20"/>
      <c r="D38" s="20"/>
      <c r="E38" s="20"/>
      <c r="F38" s="21">
        <f t="shared" si="0"/>
      </c>
      <c r="G38" s="20"/>
      <c r="H38" s="20"/>
      <c r="I38" s="20"/>
      <c r="J38" s="20"/>
      <c r="K38" s="21">
        <f t="shared" si="1"/>
      </c>
      <c r="L38" s="21">
        <f t="shared" si="2"/>
      </c>
      <c r="M38" s="22">
        <v>34</v>
      </c>
      <c r="P38">
        <f t="shared" si="6"/>
        <v>0</v>
      </c>
      <c r="U38">
        <f t="shared" si="5"/>
        <v>0</v>
      </c>
      <c r="V38">
        <f t="shared" si="5"/>
        <v>0</v>
      </c>
    </row>
    <row r="39" spans="1:22" ht="12.75">
      <c r="A39">
        <v>39</v>
      </c>
      <c r="B39" s="20"/>
      <c r="C39" s="20"/>
      <c r="D39" s="20"/>
      <c r="E39" s="20"/>
      <c r="F39" s="21">
        <f t="shared" si="0"/>
      </c>
      <c r="G39" s="20"/>
      <c r="H39" s="20"/>
      <c r="I39" s="20"/>
      <c r="J39" s="20"/>
      <c r="K39" s="21">
        <f t="shared" si="1"/>
      </c>
      <c r="L39" s="21">
        <f t="shared" si="2"/>
      </c>
      <c r="M39" s="22">
        <v>35</v>
      </c>
      <c r="P39">
        <f t="shared" si="6"/>
        <v>0</v>
      </c>
      <c r="U39">
        <f t="shared" si="5"/>
        <v>0</v>
      </c>
      <c r="V39">
        <f t="shared" si="5"/>
        <v>0</v>
      </c>
    </row>
    <row r="40" spans="1:22" ht="12.75">
      <c r="A40">
        <v>40</v>
      </c>
      <c r="B40" s="20"/>
      <c r="C40" s="20"/>
      <c r="D40" s="20"/>
      <c r="E40" s="20"/>
      <c r="F40" s="21">
        <f t="shared" si="0"/>
      </c>
      <c r="G40" s="20"/>
      <c r="H40" s="20"/>
      <c r="I40" s="20"/>
      <c r="J40" s="20"/>
      <c r="K40" s="21">
        <f t="shared" si="1"/>
      </c>
      <c r="L40" s="21">
        <f t="shared" si="2"/>
      </c>
      <c r="M40" s="22">
        <v>36</v>
      </c>
      <c r="P40">
        <f t="shared" si="6"/>
        <v>0</v>
      </c>
      <c r="U40">
        <f t="shared" si="5"/>
        <v>0</v>
      </c>
      <c r="V40">
        <f t="shared" si="5"/>
        <v>0</v>
      </c>
    </row>
    <row r="41" spans="1:22" ht="12.75">
      <c r="A41">
        <v>41</v>
      </c>
      <c r="B41" s="20"/>
      <c r="C41" s="20"/>
      <c r="D41" s="20"/>
      <c r="E41" s="20"/>
      <c r="F41" s="21">
        <f t="shared" si="0"/>
      </c>
      <c r="G41" s="20"/>
      <c r="H41" s="20"/>
      <c r="I41" s="20"/>
      <c r="J41" s="20"/>
      <c r="K41" s="21">
        <f t="shared" si="1"/>
      </c>
      <c r="L41" s="21">
        <f t="shared" si="2"/>
      </c>
      <c r="M41" s="22">
        <v>37</v>
      </c>
      <c r="P41">
        <f t="shared" si="6"/>
        <v>0</v>
      </c>
      <c r="U41">
        <f t="shared" si="5"/>
        <v>0</v>
      </c>
      <c r="V41">
        <f t="shared" si="5"/>
        <v>0</v>
      </c>
    </row>
    <row r="42" spans="1:22" ht="12.75">
      <c r="A42">
        <v>42</v>
      </c>
      <c r="B42" s="20"/>
      <c r="C42" s="20"/>
      <c r="D42" s="20"/>
      <c r="E42" s="20"/>
      <c r="F42" s="21">
        <f t="shared" si="0"/>
      </c>
      <c r="G42" s="20"/>
      <c r="H42" s="20"/>
      <c r="I42" s="20"/>
      <c r="J42" s="20"/>
      <c r="K42" s="21">
        <f t="shared" si="1"/>
      </c>
      <c r="L42" s="21">
        <f t="shared" si="2"/>
      </c>
      <c r="M42" s="22">
        <v>38</v>
      </c>
      <c r="P42">
        <f t="shared" si="6"/>
        <v>0</v>
      </c>
      <c r="U42">
        <f t="shared" si="5"/>
        <v>0</v>
      </c>
      <c r="V42">
        <f t="shared" si="5"/>
        <v>0</v>
      </c>
    </row>
    <row r="43" spans="1:22" ht="12.75">
      <c r="A43">
        <v>43</v>
      </c>
      <c r="B43" s="20"/>
      <c r="C43" s="20"/>
      <c r="D43" s="20"/>
      <c r="E43" s="20"/>
      <c r="F43" s="21">
        <f t="shared" si="0"/>
      </c>
      <c r="G43" s="20"/>
      <c r="H43" s="20"/>
      <c r="I43" s="20"/>
      <c r="J43" s="20"/>
      <c r="K43" s="21">
        <f t="shared" si="1"/>
      </c>
      <c r="L43" s="21">
        <f t="shared" si="2"/>
      </c>
      <c r="M43" s="22">
        <v>39</v>
      </c>
      <c r="P43">
        <f t="shared" si="6"/>
        <v>0</v>
      </c>
      <c r="U43">
        <f t="shared" si="5"/>
        <v>0</v>
      </c>
      <c r="V43">
        <f t="shared" si="5"/>
        <v>0</v>
      </c>
    </row>
    <row r="44" spans="1:22" ht="12.75">
      <c r="A44">
        <v>44</v>
      </c>
      <c r="M44" s="22">
        <v>40</v>
      </c>
      <c r="P44">
        <f t="shared" si="6"/>
        <v>0</v>
      </c>
      <c r="U44">
        <f t="shared" si="5"/>
        <v>0</v>
      </c>
      <c r="V44">
        <f t="shared" si="5"/>
        <v>0</v>
      </c>
    </row>
    <row r="45" spans="1:22" ht="12.75">
      <c r="A45">
        <v>45</v>
      </c>
      <c r="B45" s="75" t="s">
        <v>57</v>
      </c>
      <c r="C45" s="76">
        <f>COUNTA(C$4:C$43)</f>
        <v>1</v>
      </c>
      <c r="D45" s="77" t="s">
        <v>58</v>
      </c>
      <c r="E45" s="77"/>
      <c r="F45" s="78" t="s">
        <v>59</v>
      </c>
      <c r="G45" s="79"/>
      <c r="H45" s="79" t="s">
        <v>60</v>
      </c>
      <c r="I45" s="79"/>
      <c r="J45" s="79"/>
      <c r="K45" s="80" t="s">
        <v>61</v>
      </c>
      <c r="L45" s="81" t="s">
        <v>62</v>
      </c>
      <c r="M45" s="22">
        <v>41</v>
      </c>
      <c r="P45">
        <f t="shared" si="6"/>
        <v>0</v>
      </c>
      <c r="U45">
        <f t="shared" si="5"/>
        <v>0</v>
      </c>
      <c r="V45">
        <f t="shared" si="5"/>
        <v>0</v>
      </c>
    </row>
    <row r="46" spans="1:22" ht="12.75">
      <c r="A46">
        <v>46</v>
      </c>
      <c r="B46" s="83" t="s">
        <v>63</v>
      </c>
      <c r="C46" s="84"/>
      <c r="D46" s="85">
        <f aca="true" t="shared" si="7" ref="D46:L46">SUM(D4:D43)/$C45</f>
        <v>0</v>
      </c>
      <c r="E46" s="85">
        <f t="shared" si="7"/>
        <v>0</v>
      </c>
      <c r="F46" s="85">
        <f t="shared" si="7"/>
        <v>0</v>
      </c>
      <c r="G46" s="85">
        <f t="shared" si="7"/>
        <v>0</v>
      </c>
      <c r="H46" s="85">
        <f t="shared" si="7"/>
        <v>0</v>
      </c>
      <c r="I46" s="85">
        <f t="shared" si="7"/>
        <v>0</v>
      </c>
      <c r="J46" s="85">
        <f t="shared" si="7"/>
        <v>0</v>
      </c>
      <c r="K46" s="85">
        <f t="shared" si="7"/>
        <v>0</v>
      </c>
      <c r="L46" s="85">
        <f t="shared" si="7"/>
        <v>0</v>
      </c>
      <c r="M46" s="22">
        <v>42</v>
      </c>
      <c r="N46" s="86"/>
      <c r="O46" s="86"/>
      <c r="P46">
        <f t="shared" si="6"/>
        <v>0</v>
      </c>
      <c r="Q46" s="86"/>
      <c r="R46" s="86"/>
      <c r="S46" s="86"/>
      <c r="T46" s="86"/>
      <c r="U46">
        <f t="shared" si="5"/>
        <v>0</v>
      </c>
      <c r="V46">
        <f t="shared" si="5"/>
        <v>0</v>
      </c>
    </row>
    <row r="47" spans="1:22" ht="12.75">
      <c r="A47">
        <v>47</v>
      </c>
      <c r="B47" s="87" t="s">
        <v>64</v>
      </c>
      <c r="C47" s="87"/>
      <c r="D47" s="88">
        <f>SUM(D4:D43)/(25*$C45)</f>
        <v>0</v>
      </c>
      <c r="E47" s="88">
        <f>SUM(E4:E43)/(25*$C45)</f>
        <v>0</v>
      </c>
      <c r="F47" s="88">
        <f>SUM(F4:F43)/(50*$C45)</f>
        <v>0</v>
      </c>
      <c r="G47" s="88">
        <f>SUM(G4:G43)/(15*$C45)</f>
        <v>0</v>
      </c>
      <c r="H47" s="88">
        <f>SUM(H4:H43)/(12*$C45)</f>
        <v>0</v>
      </c>
      <c r="I47" s="88">
        <f>SUM(I4:I43)/(15*$C45)</f>
        <v>0</v>
      </c>
      <c r="J47" s="88">
        <f>SUM(J4:J43)/(8*$C45)</f>
        <v>0</v>
      </c>
      <c r="K47" s="88">
        <f>SUM(K4:K43)/(50*$C45)</f>
        <v>0</v>
      </c>
      <c r="L47" s="88">
        <f>SUM(L4:L43)/(100*$C45)</f>
        <v>0</v>
      </c>
      <c r="M47" s="22">
        <v>43</v>
      </c>
      <c r="N47" s="82"/>
      <c r="O47" s="82"/>
      <c r="P47">
        <f t="shared" si="6"/>
        <v>0</v>
      </c>
      <c r="Q47" s="82"/>
      <c r="R47" s="82"/>
      <c r="S47" s="82"/>
      <c r="T47" s="82"/>
      <c r="U47">
        <f t="shared" si="5"/>
        <v>0</v>
      </c>
      <c r="V47">
        <f t="shared" si="5"/>
        <v>0</v>
      </c>
    </row>
    <row r="48" spans="1:22" ht="12.75">
      <c r="A48" s="82"/>
      <c r="B48" s="82"/>
      <c r="C48" s="89"/>
      <c r="D48" s="82"/>
      <c r="E48" s="82"/>
      <c r="F48" s="82"/>
      <c r="G48" s="82"/>
      <c r="H48" s="82"/>
      <c r="I48" s="82"/>
      <c r="J48" s="82"/>
      <c r="K48" s="82"/>
      <c r="L48" s="82"/>
      <c r="M48" s="22">
        <v>44</v>
      </c>
      <c r="N48" s="82"/>
      <c r="O48" s="82"/>
      <c r="P48">
        <f t="shared" si="6"/>
        <v>0</v>
      </c>
      <c r="Q48" s="82"/>
      <c r="R48" s="82"/>
      <c r="S48" s="82"/>
      <c r="T48" s="82"/>
      <c r="U48">
        <f t="shared" si="5"/>
        <v>0</v>
      </c>
      <c r="V48">
        <f t="shared" si="5"/>
        <v>0</v>
      </c>
    </row>
    <row r="49" spans="1:2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22">
        <v>45</v>
      </c>
      <c r="N49" s="82"/>
      <c r="O49" s="82"/>
      <c r="P49">
        <f t="shared" si="6"/>
        <v>0</v>
      </c>
      <c r="Q49" s="82"/>
      <c r="R49" s="82"/>
      <c r="S49" s="82"/>
      <c r="T49" s="82"/>
      <c r="U49">
        <f t="shared" si="5"/>
        <v>0</v>
      </c>
      <c r="V49">
        <f t="shared" si="5"/>
        <v>0</v>
      </c>
    </row>
    <row r="50" spans="1:2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22">
        <v>46</v>
      </c>
      <c r="N50" s="82"/>
      <c r="O50" s="82"/>
      <c r="P50">
        <f t="shared" si="6"/>
        <v>0</v>
      </c>
      <c r="Q50" s="82"/>
      <c r="R50" s="82"/>
      <c r="S50" s="82"/>
      <c r="T50" s="82"/>
      <c r="U50">
        <f t="shared" si="5"/>
        <v>0</v>
      </c>
      <c r="V50">
        <f t="shared" si="5"/>
        <v>0</v>
      </c>
    </row>
    <row r="51" spans="1:2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22">
        <v>47</v>
      </c>
      <c r="N51" s="82"/>
      <c r="O51" s="82"/>
      <c r="P51">
        <f t="shared" si="6"/>
        <v>0</v>
      </c>
      <c r="Q51" s="82"/>
      <c r="R51" s="82"/>
      <c r="S51" s="82"/>
      <c r="T51" s="82"/>
      <c r="U51">
        <f t="shared" si="5"/>
        <v>0</v>
      </c>
      <c r="V51">
        <f t="shared" si="5"/>
        <v>0</v>
      </c>
    </row>
    <row r="52" spans="1:2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22">
        <v>48</v>
      </c>
      <c r="N52" s="82"/>
      <c r="O52" s="82"/>
      <c r="P52">
        <f t="shared" si="6"/>
        <v>0</v>
      </c>
      <c r="Q52" s="82"/>
      <c r="R52" s="82"/>
      <c r="S52" s="82"/>
      <c r="T52" s="82"/>
      <c r="U52">
        <f t="shared" si="5"/>
        <v>0</v>
      </c>
      <c r="V52">
        <f t="shared" si="5"/>
        <v>0</v>
      </c>
    </row>
    <row r="53" spans="1:2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22">
        <v>49</v>
      </c>
      <c r="N53" s="82"/>
      <c r="O53" s="82"/>
      <c r="P53">
        <f t="shared" si="6"/>
        <v>0</v>
      </c>
      <c r="Q53" s="82"/>
      <c r="R53" s="82"/>
      <c r="S53" s="82"/>
      <c r="T53" s="82"/>
      <c r="U53">
        <f t="shared" si="5"/>
        <v>0</v>
      </c>
      <c r="V53">
        <f t="shared" si="5"/>
        <v>0</v>
      </c>
    </row>
    <row r="54" spans="1:2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22">
        <v>50</v>
      </c>
      <c r="N54" s="82"/>
      <c r="O54" s="82"/>
      <c r="P54">
        <f t="shared" si="6"/>
        <v>0</v>
      </c>
      <c r="Q54" s="82"/>
      <c r="R54" s="82"/>
      <c r="S54" s="82"/>
      <c r="T54" s="82"/>
      <c r="U54">
        <f t="shared" si="5"/>
        <v>0</v>
      </c>
      <c r="V54">
        <f t="shared" si="5"/>
        <v>0</v>
      </c>
    </row>
    <row r="55" spans="1:23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>
        <v>51</v>
      </c>
      <c r="N55" s="82"/>
      <c r="O55" s="82"/>
      <c r="P55" s="82"/>
      <c r="Q55" s="82"/>
      <c r="R55" s="82"/>
      <c r="S55" s="82"/>
      <c r="T55" s="82"/>
      <c r="U55" s="82"/>
      <c r="V55">
        <f t="shared" si="5"/>
        <v>0</v>
      </c>
      <c r="W55" s="82"/>
    </row>
    <row r="56" spans="1:23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22">
        <v>52</v>
      </c>
      <c r="N56" s="82"/>
      <c r="O56" s="82"/>
      <c r="P56" s="82"/>
      <c r="Q56" s="82"/>
      <c r="R56" s="82"/>
      <c r="S56" s="82"/>
      <c r="T56" s="82"/>
      <c r="U56" s="82"/>
      <c r="V56">
        <f t="shared" si="5"/>
        <v>0</v>
      </c>
      <c r="W56" s="82"/>
    </row>
    <row r="57" spans="1:23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2">
        <v>53</v>
      </c>
      <c r="N57" s="82"/>
      <c r="O57" s="82"/>
      <c r="P57" s="82"/>
      <c r="Q57" s="82"/>
      <c r="R57" s="82"/>
      <c r="S57" s="82"/>
      <c r="T57" s="82"/>
      <c r="U57" s="82"/>
      <c r="V57">
        <f t="shared" si="5"/>
        <v>0</v>
      </c>
      <c r="W57" s="82"/>
    </row>
    <row r="58" spans="1:23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22">
        <v>54</v>
      </c>
      <c r="N58" s="82"/>
      <c r="O58" s="82"/>
      <c r="P58" s="82"/>
      <c r="Q58" s="82"/>
      <c r="R58" s="82"/>
      <c r="S58" s="82"/>
      <c r="T58" s="82"/>
      <c r="U58" s="82"/>
      <c r="V58">
        <f t="shared" si="5"/>
        <v>0</v>
      </c>
      <c r="W58" s="82"/>
    </row>
    <row r="59" spans="1:23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22">
        <v>55</v>
      </c>
      <c r="N59" s="82"/>
      <c r="O59" s="82"/>
      <c r="P59" s="82"/>
      <c r="Q59" s="82"/>
      <c r="R59" s="82"/>
      <c r="S59" s="82"/>
      <c r="T59" s="82"/>
      <c r="U59" s="82"/>
      <c r="V59">
        <f t="shared" si="5"/>
        <v>0</v>
      </c>
      <c r="W59" s="82"/>
    </row>
    <row r="60" spans="1:23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22">
        <v>56</v>
      </c>
      <c r="N60" s="82"/>
      <c r="O60" s="82"/>
      <c r="P60" s="82"/>
      <c r="Q60" s="82"/>
      <c r="R60" s="82"/>
      <c r="S60" s="82"/>
      <c r="T60" s="82"/>
      <c r="U60" s="82"/>
      <c r="V60">
        <f t="shared" si="5"/>
        <v>0</v>
      </c>
      <c r="W60" s="82"/>
    </row>
    <row r="61" spans="1:23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22">
        <v>57</v>
      </c>
      <c r="N61" s="82"/>
      <c r="O61" s="82"/>
      <c r="P61" s="82"/>
      <c r="Q61" s="82"/>
      <c r="R61" s="82"/>
      <c r="S61" s="82"/>
      <c r="T61" s="82"/>
      <c r="U61" s="82"/>
      <c r="V61">
        <f aca="true" t="shared" si="8" ref="V61:V104">COUNTIF(L$4:L$43,$M61)</f>
        <v>0</v>
      </c>
      <c r="W61" s="82"/>
    </row>
    <row r="62" spans="1:23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22">
        <v>58</v>
      </c>
      <c r="N62" s="82"/>
      <c r="O62" s="82"/>
      <c r="P62" s="82"/>
      <c r="Q62" s="82"/>
      <c r="R62" s="82"/>
      <c r="S62" s="82"/>
      <c r="T62" s="82"/>
      <c r="U62" s="82"/>
      <c r="V62">
        <f t="shared" si="8"/>
        <v>0</v>
      </c>
      <c r="W62" s="82"/>
    </row>
    <row r="63" spans="1:23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22">
        <v>59</v>
      </c>
      <c r="N63" s="82"/>
      <c r="O63" s="82"/>
      <c r="P63" s="82"/>
      <c r="Q63" s="82"/>
      <c r="R63" s="82"/>
      <c r="S63" s="82"/>
      <c r="T63" s="82"/>
      <c r="U63" s="82"/>
      <c r="V63">
        <f t="shared" si="8"/>
        <v>0</v>
      </c>
      <c r="W63" s="82"/>
    </row>
    <row r="64" spans="1:23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22">
        <v>60</v>
      </c>
      <c r="N64" s="82"/>
      <c r="O64" s="82"/>
      <c r="P64" s="82"/>
      <c r="Q64" s="82"/>
      <c r="R64" s="82"/>
      <c r="S64" s="82"/>
      <c r="T64" s="82"/>
      <c r="U64" s="82"/>
      <c r="V64">
        <f t="shared" si="8"/>
        <v>0</v>
      </c>
      <c r="W64" s="82"/>
    </row>
    <row r="65" spans="1:23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22">
        <v>61</v>
      </c>
      <c r="N65" s="82"/>
      <c r="O65" s="82"/>
      <c r="P65" s="82"/>
      <c r="Q65" s="82"/>
      <c r="R65" s="82"/>
      <c r="S65" s="82"/>
      <c r="T65" s="82"/>
      <c r="U65" s="82"/>
      <c r="V65">
        <f t="shared" si="8"/>
        <v>0</v>
      </c>
      <c r="W65" s="82"/>
    </row>
    <row r="66" spans="1:23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22">
        <v>62</v>
      </c>
      <c r="N66" s="82"/>
      <c r="O66" s="82"/>
      <c r="P66" s="82"/>
      <c r="Q66" s="82"/>
      <c r="R66" s="82"/>
      <c r="S66" s="82"/>
      <c r="T66" s="82"/>
      <c r="U66" s="82"/>
      <c r="V66">
        <f t="shared" si="8"/>
        <v>0</v>
      </c>
      <c r="W66" s="82"/>
    </row>
    <row r="67" spans="13:22" ht="12.75">
      <c r="M67" s="22">
        <v>63</v>
      </c>
      <c r="V67">
        <f t="shared" si="8"/>
        <v>0</v>
      </c>
    </row>
    <row r="68" spans="13:22" ht="12.75">
      <c r="M68" s="22">
        <v>64</v>
      </c>
      <c r="V68">
        <f t="shared" si="8"/>
        <v>0</v>
      </c>
    </row>
    <row r="69" spans="13:22" ht="12.75">
      <c r="M69" s="22">
        <v>65</v>
      </c>
      <c r="V69">
        <f t="shared" si="8"/>
        <v>0</v>
      </c>
    </row>
    <row r="70" spans="13:22" ht="12.75">
      <c r="M70" s="22">
        <v>66</v>
      </c>
      <c r="V70">
        <f t="shared" si="8"/>
        <v>0</v>
      </c>
    </row>
    <row r="71" spans="13:22" ht="12.75">
      <c r="M71" s="22">
        <v>67</v>
      </c>
      <c r="V71">
        <f t="shared" si="8"/>
        <v>0</v>
      </c>
    </row>
    <row r="72" spans="13:22" ht="12.75">
      <c r="M72" s="22">
        <v>68</v>
      </c>
      <c r="V72">
        <f t="shared" si="8"/>
        <v>0</v>
      </c>
    </row>
    <row r="73" spans="13:22" ht="12.75">
      <c r="M73" s="22">
        <v>69</v>
      </c>
      <c r="V73">
        <f t="shared" si="8"/>
        <v>0</v>
      </c>
    </row>
    <row r="74" spans="13:22" ht="12.75">
      <c r="M74" s="22">
        <v>70</v>
      </c>
      <c r="V74">
        <f t="shared" si="8"/>
        <v>0</v>
      </c>
    </row>
    <row r="75" spans="13:22" ht="12.75">
      <c r="M75" s="22">
        <v>71</v>
      </c>
      <c r="V75">
        <f t="shared" si="8"/>
        <v>0</v>
      </c>
    </row>
    <row r="76" spans="13:22" ht="12.75">
      <c r="M76" s="22">
        <v>72</v>
      </c>
      <c r="V76">
        <f t="shared" si="8"/>
        <v>0</v>
      </c>
    </row>
    <row r="77" spans="13:22" ht="12.75">
      <c r="M77" s="22">
        <v>73</v>
      </c>
      <c r="V77">
        <f t="shared" si="8"/>
        <v>0</v>
      </c>
    </row>
    <row r="78" spans="13:22" ht="12.75">
      <c r="M78" s="22">
        <v>74</v>
      </c>
      <c r="V78">
        <f t="shared" si="8"/>
        <v>0</v>
      </c>
    </row>
    <row r="79" spans="13:22" ht="12.75">
      <c r="M79" s="22">
        <v>75</v>
      </c>
      <c r="V79">
        <f t="shared" si="8"/>
        <v>0</v>
      </c>
    </row>
    <row r="80" spans="13:22" ht="12.75">
      <c r="M80" s="22">
        <v>76</v>
      </c>
      <c r="V80">
        <f t="shared" si="8"/>
        <v>0</v>
      </c>
    </row>
    <row r="81" spans="13:22" ht="12.75">
      <c r="M81" s="22">
        <v>77</v>
      </c>
      <c r="V81">
        <f t="shared" si="8"/>
        <v>0</v>
      </c>
    </row>
    <row r="82" spans="13:22" ht="12.75">
      <c r="M82" s="22">
        <v>78</v>
      </c>
      <c r="V82">
        <f t="shared" si="8"/>
        <v>0</v>
      </c>
    </row>
    <row r="83" spans="13:22" ht="12.75">
      <c r="M83" s="22">
        <v>79</v>
      </c>
      <c r="V83">
        <f t="shared" si="8"/>
        <v>0</v>
      </c>
    </row>
    <row r="84" spans="13:22" ht="12.75">
      <c r="M84" s="22">
        <v>80</v>
      </c>
      <c r="V84">
        <f t="shared" si="8"/>
        <v>0</v>
      </c>
    </row>
    <row r="85" spans="13:22" ht="12.75">
      <c r="M85" s="22">
        <v>81</v>
      </c>
      <c r="V85">
        <f t="shared" si="8"/>
        <v>0</v>
      </c>
    </row>
    <row r="86" spans="13:22" ht="12.75">
      <c r="M86" s="22">
        <v>82</v>
      </c>
      <c r="V86">
        <f t="shared" si="8"/>
        <v>0</v>
      </c>
    </row>
    <row r="87" spans="13:22" ht="12.75">
      <c r="M87" s="22">
        <v>83</v>
      </c>
      <c r="V87">
        <f t="shared" si="8"/>
        <v>0</v>
      </c>
    </row>
    <row r="88" spans="13:22" ht="12.75">
      <c r="M88" s="22">
        <v>84</v>
      </c>
      <c r="V88">
        <f t="shared" si="8"/>
        <v>0</v>
      </c>
    </row>
    <row r="89" spans="13:22" ht="12.75">
      <c r="M89" s="22">
        <v>85</v>
      </c>
      <c r="V89">
        <f t="shared" si="8"/>
        <v>0</v>
      </c>
    </row>
    <row r="90" spans="13:22" ht="12.75">
      <c r="M90" s="22">
        <v>86</v>
      </c>
      <c r="V90">
        <f t="shared" si="8"/>
        <v>0</v>
      </c>
    </row>
    <row r="91" spans="13:22" ht="12.75">
      <c r="M91" s="22">
        <v>87</v>
      </c>
      <c r="V91">
        <f t="shared" si="8"/>
        <v>0</v>
      </c>
    </row>
    <row r="92" spans="13:22" ht="12.75">
      <c r="M92" s="22">
        <v>88</v>
      </c>
      <c r="V92">
        <f t="shared" si="8"/>
        <v>0</v>
      </c>
    </row>
    <row r="93" spans="13:22" ht="12.75">
      <c r="M93" s="22">
        <v>89</v>
      </c>
      <c r="V93">
        <f t="shared" si="8"/>
        <v>0</v>
      </c>
    </row>
    <row r="94" spans="13:22" ht="12.75">
      <c r="M94" s="22">
        <v>90</v>
      </c>
      <c r="V94">
        <f t="shared" si="8"/>
        <v>0</v>
      </c>
    </row>
    <row r="95" spans="13:22" ht="12.75">
      <c r="M95" s="22">
        <v>91</v>
      </c>
      <c r="V95">
        <f t="shared" si="8"/>
        <v>0</v>
      </c>
    </row>
    <row r="96" spans="13:22" ht="12.75">
      <c r="M96" s="22">
        <v>92</v>
      </c>
      <c r="V96">
        <f t="shared" si="8"/>
        <v>0</v>
      </c>
    </row>
    <row r="97" spans="13:22" ht="12.75">
      <c r="M97" s="22">
        <v>93</v>
      </c>
      <c r="V97">
        <f t="shared" si="8"/>
        <v>0</v>
      </c>
    </row>
    <row r="98" spans="13:22" ht="12.75">
      <c r="M98" s="22">
        <v>94</v>
      </c>
      <c r="V98">
        <f t="shared" si="8"/>
        <v>0</v>
      </c>
    </row>
    <row r="99" spans="13:22" ht="12.75">
      <c r="M99" s="22">
        <v>95</v>
      </c>
      <c r="V99">
        <f t="shared" si="8"/>
        <v>0</v>
      </c>
    </row>
    <row r="100" spans="13:22" ht="12.75">
      <c r="M100" s="22">
        <v>96</v>
      </c>
      <c r="V100">
        <f t="shared" si="8"/>
        <v>0</v>
      </c>
    </row>
    <row r="101" spans="13:22" ht="12.75">
      <c r="M101" s="22">
        <v>97</v>
      </c>
      <c r="V101">
        <f t="shared" si="8"/>
        <v>0</v>
      </c>
    </row>
    <row r="102" spans="13:22" ht="12.75">
      <c r="M102" s="22">
        <v>98</v>
      </c>
      <c r="V102">
        <f t="shared" si="8"/>
        <v>0</v>
      </c>
    </row>
    <row r="103" spans="13:22" ht="12.75">
      <c r="M103" s="22">
        <v>99</v>
      </c>
      <c r="V103">
        <f t="shared" si="8"/>
        <v>0</v>
      </c>
    </row>
    <row r="104" spans="13:22" ht="12.75">
      <c r="M104" s="22">
        <v>100</v>
      </c>
      <c r="V104">
        <f t="shared" si="8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104"/>
  <sheetViews>
    <sheetView workbookViewId="0" topLeftCell="B1">
      <selection activeCell="L43" sqref="L43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125" style="0" customWidth="1"/>
    <col min="5" max="5" width="9.375" style="0" customWidth="1"/>
    <col min="6" max="6" width="8.375" style="0" customWidth="1"/>
    <col min="7" max="7" width="10.75390625" style="0" customWidth="1"/>
    <col min="8" max="8" width="12.00390625" style="0" customWidth="1"/>
    <col min="9" max="9" width="11.87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0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2.375" style="0" customWidth="1"/>
    <col min="19" max="19" width="11.7539062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1.625" style="0" customWidth="1"/>
    <col min="27" max="27" width="8.875" style="0" customWidth="1"/>
    <col min="28" max="28" width="8.37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2.00390625" style="0" customWidth="1"/>
    <col min="36" max="37" width="8.00390625" style="0" customWidth="1"/>
    <col min="38" max="38" width="8.75390625" style="0" customWidth="1"/>
    <col min="40" max="40" width="7.125" style="0" customWidth="1"/>
    <col min="41" max="41" width="7.25390625" style="0" customWidth="1"/>
    <col min="42" max="42" width="10.875" style="0" customWidth="1"/>
    <col min="44" max="45" width="8.125" style="0" customWidth="1"/>
    <col min="46" max="46" width="8.25390625" style="0" customWidth="1"/>
  </cols>
  <sheetData>
    <row r="1" spans="1:40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</row>
    <row r="2" spans="1:47" ht="12.75">
      <c r="A2">
        <v>2</v>
      </c>
      <c r="B2" t="s">
        <v>118</v>
      </c>
      <c r="D2" s="1" t="s">
        <v>69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/>
      <c r="Y2" s="5" t="s">
        <v>3</v>
      </c>
      <c r="Z2" s="5"/>
      <c r="AA2" s="5"/>
      <c r="AB2" s="5"/>
      <c r="AC2" s="11"/>
      <c r="AD2" s="12"/>
      <c r="AE2" s="12"/>
      <c r="AF2" s="12"/>
      <c r="AG2" s="10"/>
      <c r="AH2" s="5" t="s">
        <v>4</v>
      </c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</row>
    <row r="3" spans="1:47" ht="67.5">
      <c r="A3">
        <v>3</v>
      </c>
      <c r="B3" s="13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6" t="s">
        <v>14</v>
      </c>
      <c r="L3" s="17" t="s">
        <v>15</v>
      </c>
      <c r="M3" s="18" t="s">
        <v>16</v>
      </c>
      <c r="N3" s="14" t="s">
        <v>7</v>
      </c>
      <c r="O3" s="14" t="s">
        <v>8</v>
      </c>
      <c r="P3" s="15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6" t="s">
        <v>14</v>
      </c>
      <c r="V3" s="17" t="s">
        <v>15</v>
      </c>
      <c r="W3" s="19"/>
      <c r="X3" s="103" t="s">
        <v>17</v>
      </c>
      <c r="Y3" s="103" t="s">
        <v>18</v>
      </c>
      <c r="Z3" s="103" t="s">
        <v>19</v>
      </c>
      <c r="AA3" s="103" t="s">
        <v>72</v>
      </c>
      <c r="AB3" s="103" t="s">
        <v>73</v>
      </c>
      <c r="AC3" s="103" t="s">
        <v>22</v>
      </c>
      <c r="AD3" s="12"/>
      <c r="AE3" s="12"/>
      <c r="AF3" s="12"/>
      <c r="AG3" s="103" t="s">
        <v>17</v>
      </c>
      <c r="AH3" s="103" t="s">
        <v>18</v>
      </c>
      <c r="AI3" s="103" t="s">
        <v>19</v>
      </c>
      <c r="AJ3" s="103" t="s">
        <v>72</v>
      </c>
      <c r="AK3" s="103" t="s">
        <v>73</v>
      </c>
      <c r="AL3" s="103" t="s">
        <v>22</v>
      </c>
      <c r="AM3" s="12"/>
      <c r="AN3" s="12"/>
      <c r="AO3" s="93" t="s">
        <v>17</v>
      </c>
      <c r="AP3" s="93" t="s">
        <v>18</v>
      </c>
      <c r="AQ3" s="93" t="s">
        <v>19</v>
      </c>
      <c r="AR3" s="93" t="s">
        <v>72</v>
      </c>
      <c r="AS3" s="93" t="s">
        <v>73</v>
      </c>
      <c r="AT3" s="93" t="s">
        <v>22</v>
      </c>
      <c r="AU3" s="12"/>
    </row>
    <row r="4" spans="1:47" ht="12.75">
      <c r="A4">
        <v>4</v>
      </c>
      <c r="B4" s="20"/>
      <c r="C4" s="20" t="s">
        <v>128</v>
      </c>
      <c r="D4" s="20"/>
      <c r="E4" s="20"/>
      <c r="F4" s="21">
        <f aca="true" t="shared" si="0" ref="F4:F43">IF(ISBLANK($C4),"",SUM(D4:E4))</f>
        <v>0</v>
      </c>
      <c r="G4" s="20"/>
      <c r="H4" s="20"/>
      <c r="I4" s="20"/>
      <c r="J4" s="20"/>
      <c r="K4" s="21">
        <f aca="true" t="shared" si="1" ref="K4:K43">IF(ISBLANK($C4),"",SUM(G4:J4))</f>
        <v>0</v>
      </c>
      <c r="L4" s="21">
        <f aca="true" t="shared" si="2" ref="L4:L43">IF(ISBLANK($C4),"",F4+K4)</f>
        <v>0</v>
      </c>
      <c r="M4" s="22">
        <v>0</v>
      </c>
      <c r="N4">
        <f aca="true" t="shared" si="3" ref="N4:V19">COUNTIF(D$4:D$43,$M4)</f>
        <v>0</v>
      </c>
      <c r="O4">
        <f t="shared" si="3"/>
        <v>0</v>
      </c>
      <c r="P4">
        <f t="shared" si="3"/>
        <v>1</v>
      </c>
      <c r="Q4">
        <f t="shared" si="3"/>
        <v>0</v>
      </c>
      <c r="R4">
        <f t="shared" si="3"/>
        <v>0</v>
      </c>
      <c r="S4">
        <f t="shared" si="3"/>
        <v>0</v>
      </c>
      <c r="T4">
        <f t="shared" si="3"/>
        <v>0</v>
      </c>
      <c r="U4">
        <f t="shared" si="3"/>
        <v>1</v>
      </c>
      <c r="V4">
        <f t="shared" si="3"/>
        <v>1</v>
      </c>
      <c r="X4" s="23">
        <v>1</v>
      </c>
      <c r="Y4" s="23" t="s">
        <v>24</v>
      </c>
      <c r="Z4" s="24" t="s">
        <v>25</v>
      </c>
      <c r="AA4" s="25">
        <f>SUM(P4:P16)</f>
        <v>1</v>
      </c>
      <c r="AB4" s="26">
        <f>SUM(P4:P16)*100/$C$45</f>
        <v>100</v>
      </c>
      <c r="AC4" s="25">
        <v>4</v>
      </c>
      <c r="AD4" s="27" t="s">
        <v>26</v>
      </c>
      <c r="AE4" s="28"/>
      <c r="AF4" s="12"/>
      <c r="AG4" s="29">
        <v>1</v>
      </c>
      <c r="AH4" s="29" t="s">
        <v>24</v>
      </c>
      <c r="AI4" s="30" t="s">
        <v>27</v>
      </c>
      <c r="AJ4" s="31">
        <f>SUM(U4:U14)</f>
        <v>1</v>
      </c>
      <c r="AK4" s="32">
        <f>SUM(U4:U14)*100/$C$45</f>
        <v>100</v>
      </c>
      <c r="AL4" s="31">
        <v>4</v>
      </c>
      <c r="AM4" s="33" t="s">
        <v>26</v>
      </c>
      <c r="AN4" s="102"/>
      <c r="AO4" s="23">
        <v>1</v>
      </c>
      <c r="AP4" s="23" t="s">
        <v>24</v>
      </c>
      <c r="AQ4" s="24" t="s">
        <v>130</v>
      </c>
      <c r="AR4" s="25">
        <f>SUM(V4:V30)</f>
        <v>1</v>
      </c>
      <c r="AS4" s="94">
        <f>SUM(V4:V30)*100/$C$45</f>
        <v>100</v>
      </c>
      <c r="AT4" s="25">
        <v>4</v>
      </c>
      <c r="AU4" s="27" t="s">
        <v>26</v>
      </c>
    </row>
    <row r="5" spans="1:47" ht="12.75">
      <c r="A5">
        <v>5</v>
      </c>
      <c r="B5" s="20"/>
      <c r="C5" s="20"/>
      <c r="D5" s="20"/>
      <c r="E5" s="20"/>
      <c r="F5" s="21">
        <f t="shared" si="0"/>
      </c>
      <c r="G5" s="20"/>
      <c r="H5" s="20"/>
      <c r="I5" s="20"/>
      <c r="J5" s="20"/>
      <c r="K5" s="21">
        <f t="shared" si="1"/>
      </c>
      <c r="L5" s="21">
        <f t="shared" si="2"/>
      </c>
      <c r="M5" s="22">
        <v>1</v>
      </c>
      <c r="N5">
        <f t="shared" si="3"/>
        <v>0</v>
      </c>
      <c r="O5">
        <f t="shared" si="3"/>
        <v>0</v>
      </c>
      <c r="P5">
        <f t="shared" si="3"/>
        <v>0</v>
      </c>
      <c r="Q5">
        <f t="shared" si="3"/>
        <v>0</v>
      </c>
      <c r="R5">
        <f t="shared" si="3"/>
        <v>0</v>
      </c>
      <c r="S5">
        <f t="shared" si="3"/>
        <v>0</v>
      </c>
      <c r="T5">
        <f t="shared" si="3"/>
        <v>0</v>
      </c>
      <c r="U5">
        <f t="shared" si="3"/>
        <v>0</v>
      </c>
      <c r="V5">
        <f t="shared" si="3"/>
        <v>0</v>
      </c>
      <c r="X5" s="23">
        <v>2</v>
      </c>
      <c r="Y5" s="23" t="s">
        <v>28</v>
      </c>
      <c r="Z5" s="24" t="s">
        <v>29</v>
      </c>
      <c r="AA5" s="25">
        <f>SUM(P17:P21)</f>
        <v>0</v>
      </c>
      <c r="AB5" s="26">
        <f>SUM(P17:P21)*100/$C$45</f>
        <v>0</v>
      </c>
      <c r="AC5" s="25">
        <v>7</v>
      </c>
      <c r="AD5" s="34" t="s">
        <v>30</v>
      </c>
      <c r="AE5" s="28"/>
      <c r="AF5" s="12"/>
      <c r="AG5" s="29">
        <v>2</v>
      </c>
      <c r="AH5" s="29" t="s">
        <v>28</v>
      </c>
      <c r="AI5" s="30" t="s">
        <v>31</v>
      </c>
      <c r="AJ5" s="31">
        <f>SUM(U15:U17)</f>
        <v>0</v>
      </c>
      <c r="AK5" s="32">
        <f>SUM(U15:U17)*100/$C$45</f>
        <v>0</v>
      </c>
      <c r="AL5" s="31">
        <v>7</v>
      </c>
      <c r="AM5" s="35" t="s">
        <v>30</v>
      </c>
      <c r="AN5" s="102"/>
      <c r="AO5" s="23">
        <v>2</v>
      </c>
      <c r="AP5" s="23" t="s">
        <v>28</v>
      </c>
      <c r="AQ5" s="24" t="s">
        <v>131</v>
      </c>
      <c r="AR5" s="25">
        <f>SUM(V31:V38)</f>
        <v>0</v>
      </c>
      <c r="AS5" s="94">
        <f>SUM(V31:V38)*100/$C$45</f>
        <v>0</v>
      </c>
      <c r="AT5" s="25">
        <v>7</v>
      </c>
      <c r="AU5" s="34" t="s">
        <v>30</v>
      </c>
    </row>
    <row r="6" spans="1:47" ht="12.75">
      <c r="A6">
        <v>6</v>
      </c>
      <c r="B6" s="20"/>
      <c r="C6" s="20"/>
      <c r="D6" s="20"/>
      <c r="E6" s="20"/>
      <c r="F6" s="21">
        <f t="shared" si="0"/>
      </c>
      <c r="G6" s="20"/>
      <c r="H6" s="20"/>
      <c r="I6" s="20"/>
      <c r="J6" s="20"/>
      <c r="K6" s="21">
        <f t="shared" si="1"/>
      </c>
      <c r="L6" s="21">
        <f t="shared" si="2"/>
      </c>
      <c r="M6" s="22">
        <v>2</v>
      </c>
      <c r="N6">
        <f t="shared" si="3"/>
        <v>0</v>
      </c>
      <c r="O6">
        <f t="shared" si="3"/>
        <v>0</v>
      </c>
      <c r="P6">
        <f t="shared" si="3"/>
        <v>0</v>
      </c>
      <c r="Q6">
        <f t="shared" si="3"/>
        <v>0</v>
      </c>
      <c r="R6">
        <f t="shared" si="3"/>
        <v>0</v>
      </c>
      <c r="S6">
        <f t="shared" si="3"/>
        <v>0</v>
      </c>
      <c r="T6">
        <f t="shared" si="3"/>
        <v>0</v>
      </c>
      <c r="U6">
        <f t="shared" si="3"/>
        <v>0</v>
      </c>
      <c r="V6">
        <f t="shared" si="3"/>
        <v>0</v>
      </c>
      <c r="X6" s="23">
        <v>3</v>
      </c>
      <c r="Y6" s="23" t="s">
        <v>32</v>
      </c>
      <c r="Z6" s="24" t="s">
        <v>33</v>
      </c>
      <c r="AA6" s="25">
        <f>SUM(P22:P27)</f>
        <v>0</v>
      </c>
      <c r="AB6" s="26">
        <f>SUM(P22:P27)*100/$C$45</f>
        <v>0</v>
      </c>
      <c r="AC6" s="25">
        <v>12</v>
      </c>
      <c r="AD6" s="36" t="s">
        <v>34</v>
      </c>
      <c r="AE6" s="28"/>
      <c r="AF6" s="12"/>
      <c r="AG6" s="29">
        <v>3</v>
      </c>
      <c r="AH6" s="29" t="s">
        <v>32</v>
      </c>
      <c r="AI6" s="30" t="s">
        <v>35</v>
      </c>
      <c r="AJ6" s="31">
        <f>SUM(U18:U20)</f>
        <v>0</v>
      </c>
      <c r="AK6" s="32">
        <f>SUM(U18:U20)*100/$C$45</f>
        <v>0</v>
      </c>
      <c r="AL6" s="31">
        <v>12</v>
      </c>
      <c r="AM6" s="37" t="s">
        <v>34</v>
      </c>
      <c r="AN6" s="102"/>
      <c r="AO6" s="23">
        <v>3</v>
      </c>
      <c r="AP6" s="23" t="s">
        <v>32</v>
      </c>
      <c r="AQ6" s="24" t="s">
        <v>132</v>
      </c>
      <c r="AR6" s="25">
        <f>SUM(V39:V47)</f>
        <v>0</v>
      </c>
      <c r="AS6" s="94">
        <f>SUM(V39:V47)*100/$C$45</f>
        <v>0</v>
      </c>
      <c r="AT6" s="25">
        <v>12</v>
      </c>
      <c r="AU6" s="36" t="s">
        <v>34</v>
      </c>
    </row>
    <row r="7" spans="1:47" ht="12.75">
      <c r="A7">
        <v>7</v>
      </c>
      <c r="B7" s="20"/>
      <c r="C7" s="20"/>
      <c r="D7" s="20"/>
      <c r="E7" s="20"/>
      <c r="F7" s="21">
        <f t="shared" si="0"/>
      </c>
      <c r="G7" s="20"/>
      <c r="H7" s="20"/>
      <c r="I7" s="20"/>
      <c r="J7" s="20"/>
      <c r="K7" s="21">
        <f t="shared" si="1"/>
      </c>
      <c r="L7" s="21">
        <f t="shared" si="2"/>
      </c>
      <c r="M7" s="22">
        <v>3</v>
      </c>
      <c r="N7">
        <f t="shared" si="3"/>
        <v>0</v>
      </c>
      <c r="O7">
        <f t="shared" si="3"/>
        <v>0</v>
      </c>
      <c r="P7">
        <f t="shared" si="3"/>
        <v>0</v>
      </c>
      <c r="Q7">
        <f t="shared" si="3"/>
        <v>0</v>
      </c>
      <c r="R7">
        <f t="shared" si="3"/>
        <v>0</v>
      </c>
      <c r="S7">
        <f t="shared" si="3"/>
        <v>0</v>
      </c>
      <c r="T7">
        <f t="shared" si="3"/>
        <v>0</v>
      </c>
      <c r="U7">
        <f t="shared" si="3"/>
        <v>0</v>
      </c>
      <c r="V7">
        <f t="shared" si="3"/>
        <v>0</v>
      </c>
      <c r="X7" s="38">
        <v>4</v>
      </c>
      <c r="Y7" s="38" t="s">
        <v>36</v>
      </c>
      <c r="Z7" s="39" t="s">
        <v>37</v>
      </c>
      <c r="AA7" s="40">
        <f>SUM(P28:P33)</f>
        <v>0</v>
      </c>
      <c r="AB7" s="41">
        <f>SUM(P28:P33)*100/$C$45</f>
        <v>0</v>
      </c>
      <c r="AC7" s="40">
        <v>17</v>
      </c>
      <c r="AD7" s="42" t="s">
        <v>38</v>
      </c>
      <c r="AE7" s="43"/>
      <c r="AF7" s="12"/>
      <c r="AG7" s="44">
        <v>4</v>
      </c>
      <c r="AH7" s="44" t="s">
        <v>36</v>
      </c>
      <c r="AI7" s="45" t="s">
        <v>39</v>
      </c>
      <c r="AJ7" s="46">
        <f>SUM(U21:U24)</f>
        <v>0</v>
      </c>
      <c r="AK7" s="47">
        <f>SUM(U21:U24)*100/$C$45</f>
        <v>0</v>
      </c>
      <c r="AL7" s="46">
        <v>17</v>
      </c>
      <c r="AM7" s="48" t="s">
        <v>38</v>
      </c>
      <c r="AN7" s="102"/>
      <c r="AO7" s="29">
        <v>4</v>
      </c>
      <c r="AP7" s="29" t="s">
        <v>36</v>
      </c>
      <c r="AQ7" s="30" t="s">
        <v>133</v>
      </c>
      <c r="AR7" s="31">
        <f>SUM(V48:V57)</f>
        <v>0</v>
      </c>
      <c r="AS7" s="32">
        <f>SUM(V48:V57)*100/$C$45</f>
        <v>0</v>
      </c>
      <c r="AT7" s="31">
        <v>17</v>
      </c>
      <c r="AU7" s="33" t="s">
        <v>38</v>
      </c>
    </row>
    <row r="8" spans="1:47" ht="12.75">
      <c r="A8">
        <v>8</v>
      </c>
      <c r="B8" s="20"/>
      <c r="C8" s="20"/>
      <c r="D8" s="20"/>
      <c r="E8" s="20"/>
      <c r="F8" s="21">
        <f t="shared" si="0"/>
      </c>
      <c r="G8" s="20"/>
      <c r="H8" s="20"/>
      <c r="I8" s="20"/>
      <c r="J8" s="20"/>
      <c r="K8" s="21">
        <f t="shared" si="1"/>
      </c>
      <c r="L8" s="21">
        <f t="shared" si="2"/>
      </c>
      <c r="M8" s="22">
        <v>4</v>
      </c>
      <c r="N8">
        <f t="shared" si="3"/>
        <v>0</v>
      </c>
      <c r="O8">
        <f t="shared" si="3"/>
        <v>0</v>
      </c>
      <c r="P8">
        <f t="shared" si="3"/>
        <v>0</v>
      </c>
      <c r="Q8">
        <f t="shared" si="3"/>
        <v>0</v>
      </c>
      <c r="R8">
        <f t="shared" si="3"/>
        <v>0</v>
      </c>
      <c r="S8">
        <f t="shared" si="3"/>
        <v>0</v>
      </c>
      <c r="T8">
        <f t="shared" si="3"/>
        <v>0</v>
      </c>
      <c r="U8">
        <f t="shared" si="3"/>
        <v>0</v>
      </c>
      <c r="V8">
        <f t="shared" si="3"/>
        <v>0</v>
      </c>
      <c r="X8" s="38">
        <v>5</v>
      </c>
      <c r="Y8" s="38" t="s">
        <v>40</v>
      </c>
      <c r="Z8" s="39" t="s">
        <v>41</v>
      </c>
      <c r="AA8" s="40">
        <f>SUM(P34:P39)</f>
        <v>0</v>
      </c>
      <c r="AB8" s="41">
        <f>SUM(P34:P39)*100/$C$45</f>
        <v>0</v>
      </c>
      <c r="AC8" s="40">
        <v>20</v>
      </c>
      <c r="AD8" s="49" t="s">
        <v>42</v>
      </c>
      <c r="AE8" s="43"/>
      <c r="AF8" s="12"/>
      <c r="AG8" s="44">
        <v>5</v>
      </c>
      <c r="AH8" s="44" t="s">
        <v>40</v>
      </c>
      <c r="AI8" s="45" t="s">
        <v>43</v>
      </c>
      <c r="AJ8" s="46">
        <f>SUM(U25:U30)</f>
        <v>0</v>
      </c>
      <c r="AK8" s="47">
        <f>SUM(U25:U30)*100/$C$45</f>
        <v>0</v>
      </c>
      <c r="AL8" s="46">
        <v>20</v>
      </c>
      <c r="AM8" s="50" t="s">
        <v>42</v>
      </c>
      <c r="AN8" s="102"/>
      <c r="AO8" s="29">
        <v>5</v>
      </c>
      <c r="AP8" s="29" t="s">
        <v>40</v>
      </c>
      <c r="AQ8" s="30" t="s">
        <v>134</v>
      </c>
      <c r="AR8" s="31">
        <f>SUM(V58:V67)</f>
        <v>0</v>
      </c>
      <c r="AS8" s="32">
        <f>SUM(V58:V67)*100/$C$45</f>
        <v>0</v>
      </c>
      <c r="AT8" s="31">
        <v>20</v>
      </c>
      <c r="AU8" s="35" t="s">
        <v>42</v>
      </c>
    </row>
    <row r="9" spans="1:47" ht="12.75">
      <c r="A9">
        <v>9</v>
      </c>
      <c r="B9" s="20"/>
      <c r="C9" s="20"/>
      <c r="D9" s="20"/>
      <c r="E9" s="20"/>
      <c r="F9" s="21">
        <f t="shared" si="0"/>
      </c>
      <c r="G9" s="20"/>
      <c r="H9" s="20"/>
      <c r="I9" s="20"/>
      <c r="J9" s="20"/>
      <c r="K9" s="21">
        <f t="shared" si="1"/>
      </c>
      <c r="L9" s="21">
        <f t="shared" si="2"/>
      </c>
      <c r="M9" s="22">
        <v>5</v>
      </c>
      <c r="N9">
        <f t="shared" si="3"/>
        <v>0</v>
      </c>
      <c r="O9">
        <f t="shared" si="3"/>
        <v>0</v>
      </c>
      <c r="P9">
        <f t="shared" si="3"/>
        <v>0</v>
      </c>
      <c r="Q9">
        <f t="shared" si="3"/>
        <v>0</v>
      </c>
      <c r="R9">
        <f t="shared" si="3"/>
        <v>0</v>
      </c>
      <c r="S9">
        <f t="shared" si="3"/>
        <v>0</v>
      </c>
      <c r="T9">
        <f t="shared" si="3"/>
        <v>0</v>
      </c>
      <c r="U9">
        <f t="shared" si="3"/>
        <v>0</v>
      </c>
      <c r="V9">
        <f t="shared" si="3"/>
        <v>0</v>
      </c>
      <c r="X9" s="38">
        <v>6</v>
      </c>
      <c r="Y9" s="38" t="s">
        <v>44</v>
      </c>
      <c r="Z9" s="39" t="s">
        <v>45</v>
      </c>
      <c r="AA9" s="40">
        <f>SUM(P40:P43)</f>
        <v>0</v>
      </c>
      <c r="AB9" s="41">
        <f>SUM(P40:P43)*100/$C$45</f>
        <v>0</v>
      </c>
      <c r="AC9" s="40">
        <v>17</v>
      </c>
      <c r="AD9" s="51" t="s">
        <v>46</v>
      </c>
      <c r="AE9" s="43"/>
      <c r="AF9" s="12"/>
      <c r="AG9" s="44">
        <v>6</v>
      </c>
      <c r="AH9" s="44" t="s">
        <v>44</v>
      </c>
      <c r="AI9" s="45" t="s">
        <v>47</v>
      </c>
      <c r="AJ9" s="46">
        <f>SUM(U31:U37)</f>
        <v>0</v>
      </c>
      <c r="AK9" s="47">
        <f>SUM(U31:U37)*100/$C$45</f>
        <v>0</v>
      </c>
      <c r="AL9" s="46">
        <v>17</v>
      </c>
      <c r="AM9" s="52" t="s">
        <v>46</v>
      </c>
      <c r="AN9" s="102"/>
      <c r="AO9" s="29">
        <v>6</v>
      </c>
      <c r="AP9" s="29" t="s">
        <v>44</v>
      </c>
      <c r="AQ9" s="30" t="s">
        <v>135</v>
      </c>
      <c r="AR9" s="31">
        <f>SUM(V68:V77)</f>
        <v>0</v>
      </c>
      <c r="AS9" s="32">
        <f>SUM(V68:V77)*100/$C$45</f>
        <v>0</v>
      </c>
      <c r="AT9" s="31">
        <v>17</v>
      </c>
      <c r="AU9" s="37" t="s">
        <v>46</v>
      </c>
    </row>
    <row r="10" spans="1:47" ht="12.75">
      <c r="A10">
        <v>10</v>
      </c>
      <c r="B10" s="20"/>
      <c r="C10" s="20"/>
      <c r="D10" s="20"/>
      <c r="E10" s="20"/>
      <c r="F10" s="21">
        <f t="shared" si="0"/>
      </c>
      <c r="G10" s="20"/>
      <c r="H10" s="20"/>
      <c r="I10" s="20"/>
      <c r="J10" s="20"/>
      <c r="K10" s="21">
        <f t="shared" si="1"/>
      </c>
      <c r="L10" s="21">
        <f t="shared" si="2"/>
      </c>
      <c r="M10" s="22">
        <v>6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0</v>
      </c>
      <c r="R10">
        <f t="shared" si="3"/>
        <v>0</v>
      </c>
      <c r="S10">
        <f t="shared" si="3"/>
        <v>0</v>
      </c>
      <c r="T10">
        <f t="shared" si="3"/>
        <v>0</v>
      </c>
      <c r="U10">
        <f t="shared" si="3"/>
        <v>0</v>
      </c>
      <c r="V10">
        <f t="shared" si="3"/>
        <v>0</v>
      </c>
      <c r="X10" s="53">
        <v>7</v>
      </c>
      <c r="Y10" s="53" t="s">
        <v>48</v>
      </c>
      <c r="Z10" s="54" t="s">
        <v>49</v>
      </c>
      <c r="AA10" s="55">
        <f>SUM(P44:P46)</f>
        <v>0</v>
      </c>
      <c r="AB10" s="56">
        <f>SUM(P44:P46)*100/$C$45</f>
        <v>0</v>
      </c>
      <c r="AC10" s="55">
        <v>12</v>
      </c>
      <c r="AD10" s="57" t="s">
        <v>38</v>
      </c>
      <c r="AE10" s="58"/>
      <c r="AF10" s="12"/>
      <c r="AG10" s="59">
        <v>7</v>
      </c>
      <c r="AH10" s="59" t="s">
        <v>48</v>
      </c>
      <c r="AI10" s="60" t="s">
        <v>50</v>
      </c>
      <c r="AJ10" s="61">
        <f>SUM(U38:U44)</f>
        <v>0</v>
      </c>
      <c r="AK10" s="62">
        <f>SUM(U38:U44)*100/$C$45</f>
        <v>0</v>
      </c>
      <c r="AL10" s="61">
        <v>12</v>
      </c>
      <c r="AM10" s="63" t="s">
        <v>38</v>
      </c>
      <c r="AN10" s="102"/>
      <c r="AO10" s="95">
        <v>7</v>
      </c>
      <c r="AP10" s="95" t="s">
        <v>48</v>
      </c>
      <c r="AQ10" s="96" t="s">
        <v>136</v>
      </c>
      <c r="AR10" s="97">
        <f>SUM(V78:V86)</f>
        <v>0</v>
      </c>
      <c r="AS10" s="98">
        <f>SUM(V78:V86)*100/$C$45</f>
        <v>0</v>
      </c>
      <c r="AT10" s="97">
        <v>12</v>
      </c>
      <c r="AU10" s="99" t="s">
        <v>38</v>
      </c>
    </row>
    <row r="11" spans="1:47" ht="12.75">
      <c r="A11">
        <v>11</v>
      </c>
      <c r="B11" s="20"/>
      <c r="C11" s="20"/>
      <c r="D11" s="20"/>
      <c r="E11" s="20"/>
      <c r="F11" s="21">
        <f t="shared" si="0"/>
      </c>
      <c r="G11" s="20"/>
      <c r="H11" s="20"/>
      <c r="I11" s="20"/>
      <c r="J11" s="20"/>
      <c r="K11" s="21">
        <f t="shared" si="1"/>
      </c>
      <c r="L11" s="21">
        <f t="shared" si="2"/>
      </c>
      <c r="M11" s="22">
        <v>7</v>
      </c>
      <c r="N11">
        <f t="shared" si="3"/>
        <v>0</v>
      </c>
      <c r="O11">
        <f t="shared" si="3"/>
        <v>0</v>
      </c>
      <c r="P11">
        <f t="shared" si="3"/>
        <v>0</v>
      </c>
      <c r="Q11">
        <f t="shared" si="3"/>
        <v>0</v>
      </c>
      <c r="R11">
        <f t="shared" si="3"/>
        <v>0</v>
      </c>
      <c r="S11">
        <f t="shared" si="3"/>
        <v>0</v>
      </c>
      <c r="T11">
        <f t="shared" si="3"/>
        <v>0</v>
      </c>
      <c r="U11">
        <f t="shared" si="3"/>
        <v>0</v>
      </c>
      <c r="V11">
        <f t="shared" si="3"/>
        <v>0</v>
      </c>
      <c r="X11" s="53">
        <v>8</v>
      </c>
      <c r="Y11" s="53" t="s">
        <v>51</v>
      </c>
      <c r="Z11" s="54" t="s">
        <v>52</v>
      </c>
      <c r="AA11" s="55">
        <f>SUM(P47:P49)</f>
        <v>0</v>
      </c>
      <c r="AB11" s="56">
        <f>SUM(P47:P49)*100/$C$45</f>
        <v>0</v>
      </c>
      <c r="AC11" s="55">
        <v>7</v>
      </c>
      <c r="AD11" s="64" t="s">
        <v>53</v>
      </c>
      <c r="AE11" s="58"/>
      <c r="AF11" s="12"/>
      <c r="AG11" s="59">
        <v>8</v>
      </c>
      <c r="AH11" s="59" t="s">
        <v>51</v>
      </c>
      <c r="AI11" s="60" t="s">
        <v>54</v>
      </c>
      <c r="AJ11" s="61">
        <f>SUM(U45:U49)</f>
        <v>0</v>
      </c>
      <c r="AK11" s="62">
        <f>SUM(U45:U49)*100/$C$45</f>
        <v>0</v>
      </c>
      <c r="AL11" s="61">
        <v>7</v>
      </c>
      <c r="AM11" s="65" t="s">
        <v>53</v>
      </c>
      <c r="AN11" s="102"/>
      <c r="AO11" s="95">
        <v>8</v>
      </c>
      <c r="AP11" s="95" t="s">
        <v>51</v>
      </c>
      <c r="AQ11" s="96" t="s">
        <v>137</v>
      </c>
      <c r="AR11" s="97">
        <f>SUM(V87:V93)</f>
        <v>0</v>
      </c>
      <c r="AS11" s="98">
        <f>SUM(V87:V93)*100/$C$45</f>
        <v>0</v>
      </c>
      <c r="AT11" s="97">
        <v>7</v>
      </c>
      <c r="AU11" s="100" t="s">
        <v>53</v>
      </c>
    </row>
    <row r="12" spans="1:47" ht="12.75">
      <c r="A12">
        <v>12</v>
      </c>
      <c r="B12" s="20"/>
      <c r="C12" s="20"/>
      <c r="D12" s="20"/>
      <c r="E12" s="20"/>
      <c r="F12" s="21">
        <f t="shared" si="0"/>
      </c>
      <c r="G12" s="20"/>
      <c r="H12" s="20"/>
      <c r="I12" s="20"/>
      <c r="J12" s="20"/>
      <c r="K12" s="21">
        <f t="shared" si="1"/>
      </c>
      <c r="L12" s="21">
        <f t="shared" si="2"/>
      </c>
      <c r="M12" s="22">
        <v>8</v>
      </c>
      <c r="N12">
        <f t="shared" si="3"/>
        <v>0</v>
      </c>
      <c r="O12">
        <f t="shared" si="3"/>
        <v>0</v>
      </c>
      <c r="P12">
        <f t="shared" si="3"/>
        <v>0</v>
      </c>
      <c r="Q12">
        <f t="shared" si="3"/>
        <v>0</v>
      </c>
      <c r="R12">
        <f t="shared" si="3"/>
        <v>0</v>
      </c>
      <c r="S12">
        <f t="shared" si="3"/>
        <v>0</v>
      </c>
      <c r="T12">
        <f t="shared" si="3"/>
        <v>0</v>
      </c>
      <c r="U12">
        <f t="shared" si="3"/>
        <v>0</v>
      </c>
      <c r="V12">
        <f t="shared" si="3"/>
        <v>0</v>
      </c>
      <c r="X12" s="53">
        <v>9</v>
      </c>
      <c r="Y12" s="53" t="s">
        <v>55</v>
      </c>
      <c r="Z12" s="54" t="s">
        <v>56</v>
      </c>
      <c r="AA12" s="55">
        <f>SUM(P50:P54)</f>
        <v>0</v>
      </c>
      <c r="AB12" s="56">
        <f>SUM(P50:P54)*100/$C$45</f>
        <v>0</v>
      </c>
      <c r="AC12" s="55">
        <v>4</v>
      </c>
      <c r="AD12" s="66" t="s">
        <v>46</v>
      </c>
      <c r="AE12" s="58"/>
      <c r="AF12" s="12"/>
      <c r="AG12" s="59">
        <v>9</v>
      </c>
      <c r="AH12" s="59" t="s">
        <v>55</v>
      </c>
      <c r="AI12" s="60" t="s">
        <v>56</v>
      </c>
      <c r="AJ12" s="61">
        <f>SUM(U50:U54)</f>
        <v>0</v>
      </c>
      <c r="AK12" s="62">
        <f>SUM(U50:U54)*100/$C$45</f>
        <v>0</v>
      </c>
      <c r="AL12" s="61">
        <v>4</v>
      </c>
      <c r="AM12" s="67" t="s">
        <v>46</v>
      </c>
      <c r="AN12" s="102"/>
      <c r="AO12" s="95">
        <v>9</v>
      </c>
      <c r="AP12" s="95" t="s">
        <v>55</v>
      </c>
      <c r="AQ12" s="96" t="s">
        <v>138</v>
      </c>
      <c r="AR12" s="97">
        <f>SUM(V94:V104)</f>
        <v>0</v>
      </c>
      <c r="AS12" s="98">
        <f>SUM(V94:V104)*100/$C$45</f>
        <v>0</v>
      </c>
      <c r="AT12" s="97">
        <v>4</v>
      </c>
      <c r="AU12" s="101" t="s">
        <v>46</v>
      </c>
    </row>
    <row r="13" spans="1:28" ht="12.75">
      <c r="A13">
        <v>13</v>
      </c>
      <c r="B13" s="20"/>
      <c r="C13" s="20"/>
      <c r="D13" s="20"/>
      <c r="E13" s="20"/>
      <c r="F13" s="21">
        <f t="shared" si="0"/>
      </c>
      <c r="G13" s="20"/>
      <c r="H13" s="20"/>
      <c r="I13" s="20"/>
      <c r="J13" s="20"/>
      <c r="K13" s="21">
        <f t="shared" si="1"/>
      </c>
      <c r="L13" s="21">
        <f t="shared" si="2"/>
      </c>
      <c r="M13" s="22">
        <v>9</v>
      </c>
      <c r="N13">
        <f t="shared" si="3"/>
        <v>0</v>
      </c>
      <c r="O13">
        <f t="shared" si="3"/>
        <v>0</v>
      </c>
      <c r="P13">
        <f t="shared" si="3"/>
        <v>0</v>
      </c>
      <c r="Q13">
        <f t="shared" si="3"/>
        <v>0</v>
      </c>
      <c r="R13">
        <f t="shared" si="3"/>
        <v>0</v>
      </c>
      <c r="S13">
        <f t="shared" si="3"/>
        <v>0</v>
      </c>
      <c r="U13">
        <f t="shared" si="3"/>
        <v>0</v>
      </c>
      <c r="V13">
        <f t="shared" si="3"/>
        <v>0</v>
      </c>
      <c r="AB13" s="68"/>
    </row>
    <row r="14" spans="1:22" ht="12.75">
      <c r="A14">
        <v>14</v>
      </c>
      <c r="B14" s="20"/>
      <c r="C14" s="20"/>
      <c r="D14" s="20"/>
      <c r="E14" s="20"/>
      <c r="F14" s="21">
        <f t="shared" si="0"/>
      </c>
      <c r="G14" s="20"/>
      <c r="H14" s="20"/>
      <c r="I14" s="20"/>
      <c r="J14" s="20"/>
      <c r="K14" s="21">
        <f t="shared" si="1"/>
      </c>
      <c r="L14" s="21">
        <f t="shared" si="2"/>
      </c>
      <c r="M14" s="22">
        <v>10</v>
      </c>
      <c r="N14">
        <f t="shared" si="3"/>
        <v>0</v>
      </c>
      <c r="O14">
        <f t="shared" si="3"/>
        <v>0</v>
      </c>
      <c r="P14">
        <f t="shared" si="3"/>
        <v>0</v>
      </c>
      <c r="Q14">
        <f t="shared" si="3"/>
        <v>0</v>
      </c>
      <c r="R14">
        <f t="shared" si="3"/>
        <v>0</v>
      </c>
      <c r="S14">
        <f t="shared" si="3"/>
        <v>0</v>
      </c>
      <c r="U14">
        <f t="shared" si="3"/>
        <v>0</v>
      </c>
      <c r="V14">
        <f t="shared" si="3"/>
        <v>0</v>
      </c>
    </row>
    <row r="15" spans="1:22" ht="12.75">
      <c r="A15">
        <v>15</v>
      </c>
      <c r="B15" s="20"/>
      <c r="C15" s="20"/>
      <c r="D15" s="20"/>
      <c r="E15" s="20"/>
      <c r="F15" s="21">
        <f t="shared" si="0"/>
      </c>
      <c r="G15" s="20"/>
      <c r="H15" s="20"/>
      <c r="I15" s="20"/>
      <c r="J15" s="20"/>
      <c r="K15" s="21">
        <f t="shared" si="1"/>
      </c>
      <c r="L15" s="21">
        <f t="shared" si="2"/>
      </c>
      <c r="M15" s="22">
        <v>11</v>
      </c>
      <c r="N15">
        <f t="shared" si="3"/>
        <v>0</v>
      </c>
      <c r="O15">
        <f t="shared" si="3"/>
        <v>0</v>
      </c>
      <c r="P15">
        <f t="shared" si="3"/>
        <v>0</v>
      </c>
      <c r="Q15">
        <f t="shared" si="3"/>
        <v>0</v>
      </c>
      <c r="R15">
        <f t="shared" si="3"/>
        <v>0</v>
      </c>
      <c r="S15">
        <f t="shared" si="3"/>
        <v>0</v>
      </c>
      <c r="U15">
        <f t="shared" si="3"/>
        <v>0</v>
      </c>
      <c r="V15">
        <f t="shared" si="3"/>
        <v>0</v>
      </c>
    </row>
    <row r="16" spans="1:22" ht="12.75">
      <c r="A16">
        <v>16</v>
      </c>
      <c r="B16" s="20"/>
      <c r="C16" s="20"/>
      <c r="D16" s="20"/>
      <c r="E16" s="20"/>
      <c r="F16" s="21">
        <f t="shared" si="0"/>
      </c>
      <c r="G16" s="20"/>
      <c r="H16" s="20"/>
      <c r="I16" s="20"/>
      <c r="J16" s="20"/>
      <c r="K16" s="21">
        <f t="shared" si="1"/>
      </c>
      <c r="L16" s="21">
        <f t="shared" si="2"/>
      </c>
      <c r="M16" s="22">
        <v>12</v>
      </c>
      <c r="N16">
        <f t="shared" si="3"/>
        <v>0</v>
      </c>
      <c r="O16">
        <f t="shared" si="3"/>
        <v>0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0</v>
      </c>
      <c r="U16">
        <f t="shared" si="3"/>
        <v>0</v>
      </c>
      <c r="V16">
        <f t="shared" si="3"/>
        <v>0</v>
      </c>
    </row>
    <row r="17" spans="1:22" ht="12.75">
      <c r="A17">
        <v>17</v>
      </c>
      <c r="B17" s="20"/>
      <c r="C17" s="20"/>
      <c r="D17" s="20"/>
      <c r="E17" s="20"/>
      <c r="F17" s="21">
        <f t="shared" si="0"/>
      </c>
      <c r="G17" s="20"/>
      <c r="H17" s="20"/>
      <c r="I17" s="20"/>
      <c r="J17" s="20"/>
      <c r="K17" s="21">
        <f t="shared" si="1"/>
      </c>
      <c r="L17" s="21">
        <f t="shared" si="2"/>
      </c>
      <c r="M17" s="22">
        <v>13</v>
      </c>
      <c r="N17">
        <f t="shared" si="3"/>
        <v>0</v>
      </c>
      <c r="O17">
        <f t="shared" si="3"/>
        <v>0</v>
      </c>
      <c r="P17">
        <f t="shared" si="3"/>
        <v>0</v>
      </c>
      <c r="Q17">
        <f t="shared" si="3"/>
        <v>0</v>
      </c>
      <c r="S17">
        <f>COUNTIF(I$4:I$43,$M17)</f>
        <v>0</v>
      </c>
      <c r="U17">
        <f t="shared" si="3"/>
        <v>0</v>
      </c>
      <c r="V17">
        <f t="shared" si="3"/>
        <v>0</v>
      </c>
    </row>
    <row r="18" spans="1:22" ht="12.75">
      <c r="A18">
        <v>18</v>
      </c>
      <c r="B18" s="20"/>
      <c r="C18" s="20"/>
      <c r="D18" s="20"/>
      <c r="E18" s="20"/>
      <c r="F18" s="21">
        <f t="shared" si="0"/>
      </c>
      <c r="G18" s="20"/>
      <c r="H18" s="20"/>
      <c r="I18" s="20"/>
      <c r="J18" s="20"/>
      <c r="K18" s="21">
        <f t="shared" si="1"/>
      </c>
      <c r="L18" s="21">
        <f t="shared" si="2"/>
      </c>
      <c r="M18" s="22">
        <v>14</v>
      </c>
      <c r="N18">
        <f t="shared" si="3"/>
        <v>0</v>
      </c>
      <c r="O18">
        <f t="shared" si="3"/>
        <v>0</v>
      </c>
      <c r="P18">
        <f t="shared" si="3"/>
        <v>0</v>
      </c>
      <c r="Q18">
        <f t="shared" si="3"/>
        <v>0</v>
      </c>
      <c r="S18">
        <f>COUNTIF(I$4:I$43,$M18)</f>
        <v>0</v>
      </c>
      <c r="U18">
        <f t="shared" si="3"/>
        <v>0</v>
      </c>
      <c r="V18">
        <f t="shared" si="3"/>
        <v>0</v>
      </c>
    </row>
    <row r="19" spans="1:31" ht="12.75">
      <c r="A19">
        <v>19</v>
      </c>
      <c r="B19" s="20"/>
      <c r="C19" s="20"/>
      <c r="D19" s="20"/>
      <c r="E19" s="20"/>
      <c r="F19" s="21">
        <f t="shared" si="0"/>
      </c>
      <c r="G19" s="20"/>
      <c r="H19" s="20"/>
      <c r="I19" s="20"/>
      <c r="J19" s="20"/>
      <c r="K19" s="21">
        <f t="shared" si="1"/>
      </c>
      <c r="L19" s="21">
        <f t="shared" si="2"/>
      </c>
      <c r="M19" s="22">
        <v>15</v>
      </c>
      <c r="N19">
        <f t="shared" si="3"/>
        <v>0</v>
      </c>
      <c r="O19">
        <f t="shared" si="3"/>
        <v>0</v>
      </c>
      <c r="P19">
        <f t="shared" si="3"/>
        <v>0</v>
      </c>
      <c r="Q19">
        <f t="shared" si="3"/>
        <v>0</v>
      </c>
      <c r="S19">
        <f>COUNTIF(I$4:I$43,$M19)</f>
        <v>0</v>
      </c>
      <c r="U19">
        <f t="shared" si="3"/>
        <v>0</v>
      </c>
      <c r="V19">
        <f t="shared" si="3"/>
        <v>0</v>
      </c>
      <c r="X19" s="69"/>
      <c r="Y19" s="69"/>
      <c r="Z19" s="69"/>
      <c r="AA19" s="69"/>
      <c r="AB19" s="69"/>
      <c r="AC19" s="69"/>
      <c r="AD19" s="8"/>
      <c r="AE19" s="8"/>
    </row>
    <row r="20" spans="1:31" ht="12.75">
      <c r="A20">
        <v>20</v>
      </c>
      <c r="B20" s="20"/>
      <c r="C20" s="20"/>
      <c r="D20" s="20"/>
      <c r="E20" s="20"/>
      <c r="F20" s="21">
        <f t="shared" si="0"/>
      </c>
      <c r="G20" s="20"/>
      <c r="H20" s="20"/>
      <c r="I20" s="20"/>
      <c r="J20" s="20"/>
      <c r="K20" s="21">
        <f t="shared" si="1"/>
      </c>
      <c r="L20" s="21">
        <f t="shared" si="2"/>
      </c>
      <c r="M20" s="22">
        <v>16</v>
      </c>
      <c r="N20">
        <f aca="true" t="shared" si="4" ref="N20:P35">COUNTIF(D$4:D$43,$M20)</f>
        <v>0</v>
      </c>
      <c r="O20">
        <f t="shared" si="4"/>
        <v>0</v>
      </c>
      <c r="P20">
        <f t="shared" si="4"/>
        <v>0</v>
      </c>
      <c r="U20">
        <f aca="true" t="shared" si="5" ref="U20:V60">COUNTIF(K$4:K$43,$M20)</f>
        <v>0</v>
      </c>
      <c r="V20">
        <f t="shared" si="5"/>
        <v>0</v>
      </c>
      <c r="X20" s="19"/>
      <c r="Y20" s="19"/>
      <c r="Z20" s="19"/>
      <c r="AA20" s="19"/>
      <c r="AB20" s="19"/>
      <c r="AC20" s="70"/>
      <c r="AD20" s="8"/>
      <c r="AE20" s="8"/>
    </row>
    <row r="21" spans="1:31" ht="12.75">
      <c r="A21">
        <v>21</v>
      </c>
      <c r="B21" s="20"/>
      <c r="C21" s="20"/>
      <c r="D21" s="20"/>
      <c r="E21" s="20"/>
      <c r="F21" s="21">
        <f t="shared" si="0"/>
      </c>
      <c r="G21" s="20"/>
      <c r="H21" s="20"/>
      <c r="I21" s="20"/>
      <c r="J21" s="20"/>
      <c r="K21" s="21">
        <f t="shared" si="1"/>
      </c>
      <c r="L21" s="21">
        <f t="shared" si="2"/>
      </c>
      <c r="M21" s="22">
        <v>17</v>
      </c>
      <c r="N21">
        <f t="shared" si="4"/>
        <v>0</v>
      </c>
      <c r="O21">
        <f t="shared" si="4"/>
        <v>0</v>
      </c>
      <c r="P21">
        <f t="shared" si="4"/>
        <v>0</v>
      </c>
      <c r="U21">
        <f t="shared" si="5"/>
        <v>0</v>
      </c>
      <c r="V21">
        <f t="shared" si="5"/>
        <v>0</v>
      </c>
      <c r="X21" s="71"/>
      <c r="Y21" s="71"/>
      <c r="Z21" s="72"/>
      <c r="AA21" s="8"/>
      <c r="AB21" s="73"/>
      <c r="AC21" s="8"/>
      <c r="AD21" s="8"/>
      <c r="AE21" s="8"/>
    </row>
    <row r="22" spans="1:31" ht="12.75">
      <c r="A22">
        <v>22</v>
      </c>
      <c r="B22" s="20"/>
      <c r="C22" s="20"/>
      <c r="D22" s="20"/>
      <c r="E22" s="20"/>
      <c r="F22" s="21">
        <f t="shared" si="0"/>
      </c>
      <c r="G22" s="20"/>
      <c r="H22" s="20"/>
      <c r="I22" s="20"/>
      <c r="J22" s="20"/>
      <c r="K22" s="21">
        <f t="shared" si="1"/>
      </c>
      <c r="L22" s="21">
        <f t="shared" si="2"/>
      </c>
      <c r="M22" s="22">
        <v>18</v>
      </c>
      <c r="N22">
        <f t="shared" si="4"/>
        <v>0</v>
      </c>
      <c r="O22">
        <f t="shared" si="4"/>
        <v>0</v>
      </c>
      <c r="P22">
        <f t="shared" si="4"/>
        <v>0</v>
      </c>
      <c r="U22">
        <f t="shared" si="5"/>
        <v>0</v>
      </c>
      <c r="V22">
        <f t="shared" si="5"/>
        <v>0</v>
      </c>
      <c r="X22" s="71"/>
      <c r="Y22" s="71"/>
      <c r="Z22" s="72"/>
      <c r="AA22" s="8"/>
      <c r="AB22" s="73"/>
      <c r="AC22" s="8"/>
      <c r="AD22" s="8"/>
      <c r="AE22" s="8"/>
    </row>
    <row r="23" spans="1:31" ht="12.75">
      <c r="A23">
        <v>23</v>
      </c>
      <c r="B23" s="20"/>
      <c r="C23" s="20"/>
      <c r="D23" s="20"/>
      <c r="E23" s="20"/>
      <c r="F23" s="21">
        <f t="shared" si="0"/>
      </c>
      <c r="G23" s="20"/>
      <c r="H23" s="20"/>
      <c r="I23" s="20"/>
      <c r="J23" s="20"/>
      <c r="K23" s="21">
        <f t="shared" si="1"/>
      </c>
      <c r="L23" s="21">
        <f t="shared" si="2"/>
      </c>
      <c r="M23" s="22">
        <v>19</v>
      </c>
      <c r="N23">
        <f t="shared" si="4"/>
        <v>0</v>
      </c>
      <c r="O23">
        <f t="shared" si="4"/>
        <v>0</v>
      </c>
      <c r="P23">
        <f t="shared" si="4"/>
        <v>0</v>
      </c>
      <c r="U23">
        <f t="shared" si="5"/>
        <v>0</v>
      </c>
      <c r="V23">
        <f t="shared" si="5"/>
        <v>0</v>
      </c>
      <c r="X23" s="71"/>
      <c r="Y23" s="71"/>
      <c r="Z23" s="72"/>
      <c r="AA23" s="8"/>
      <c r="AB23" s="73"/>
      <c r="AC23" s="8"/>
      <c r="AD23" s="8"/>
      <c r="AE23" s="8"/>
    </row>
    <row r="24" spans="1:31" ht="12.75">
      <c r="A24">
        <v>24</v>
      </c>
      <c r="B24" s="20"/>
      <c r="C24" s="20"/>
      <c r="D24" s="20"/>
      <c r="E24" s="20"/>
      <c r="F24" s="21">
        <f t="shared" si="0"/>
      </c>
      <c r="G24" s="20"/>
      <c r="H24" s="20"/>
      <c r="I24" s="20"/>
      <c r="J24" s="20"/>
      <c r="K24" s="21">
        <f t="shared" si="1"/>
      </c>
      <c r="L24" s="21">
        <f t="shared" si="2"/>
      </c>
      <c r="M24" s="22">
        <v>20</v>
      </c>
      <c r="N24">
        <f t="shared" si="4"/>
        <v>0</v>
      </c>
      <c r="O24">
        <f t="shared" si="4"/>
        <v>0</v>
      </c>
      <c r="P24">
        <f t="shared" si="4"/>
        <v>0</v>
      </c>
      <c r="U24">
        <f t="shared" si="5"/>
        <v>0</v>
      </c>
      <c r="V24">
        <f t="shared" si="5"/>
        <v>0</v>
      </c>
      <c r="X24" s="71"/>
      <c r="Y24" s="71"/>
      <c r="Z24" s="72"/>
      <c r="AA24" s="8"/>
      <c r="AB24" s="73"/>
      <c r="AC24" s="8"/>
      <c r="AD24" s="8"/>
      <c r="AE24" s="8"/>
    </row>
    <row r="25" spans="1:31" ht="12.75">
      <c r="A25">
        <v>25</v>
      </c>
      <c r="B25" s="20"/>
      <c r="C25" s="20"/>
      <c r="D25" s="20"/>
      <c r="E25" s="20"/>
      <c r="F25" s="21">
        <f t="shared" si="0"/>
      </c>
      <c r="G25" s="20"/>
      <c r="H25" s="20"/>
      <c r="I25" s="20"/>
      <c r="J25" s="20"/>
      <c r="K25" s="21">
        <f t="shared" si="1"/>
      </c>
      <c r="L25" s="21">
        <f t="shared" si="2"/>
      </c>
      <c r="M25" s="22">
        <v>21</v>
      </c>
      <c r="N25">
        <f t="shared" si="4"/>
        <v>0</v>
      </c>
      <c r="O25">
        <f t="shared" si="4"/>
        <v>0</v>
      </c>
      <c r="P25">
        <f t="shared" si="4"/>
        <v>0</v>
      </c>
      <c r="U25">
        <f t="shared" si="5"/>
        <v>0</v>
      </c>
      <c r="V25">
        <f t="shared" si="5"/>
        <v>0</v>
      </c>
      <c r="X25" s="71"/>
      <c r="Y25" s="71"/>
      <c r="Z25" s="72"/>
      <c r="AA25" s="8"/>
      <c r="AB25" s="73"/>
      <c r="AC25" s="8"/>
      <c r="AD25" s="8"/>
      <c r="AE25" s="8"/>
    </row>
    <row r="26" spans="1:31" ht="12.75">
      <c r="A26">
        <v>26</v>
      </c>
      <c r="B26" s="20"/>
      <c r="C26" s="20"/>
      <c r="D26" s="20"/>
      <c r="E26" s="20"/>
      <c r="F26" s="21">
        <f t="shared" si="0"/>
      </c>
      <c r="G26" s="20"/>
      <c r="H26" s="20"/>
      <c r="I26" s="20"/>
      <c r="J26" s="20"/>
      <c r="K26" s="21">
        <f t="shared" si="1"/>
      </c>
      <c r="L26" s="21">
        <f t="shared" si="2"/>
      </c>
      <c r="M26" s="22">
        <v>22</v>
      </c>
      <c r="N26">
        <f t="shared" si="4"/>
        <v>0</v>
      </c>
      <c r="O26">
        <f t="shared" si="4"/>
        <v>0</v>
      </c>
      <c r="P26">
        <f t="shared" si="4"/>
        <v>0</v>
      </c>
      <c r="U26">
        <f t="shared" si="5"/>
        <v>0</v>
      </c>
      <c r="V26">
        <f t="shared" si="5"/>
        <v>0</v>
      </c>
      <c r="X26" s="71"/>
      <c r="Y26" s="71"/>
      <c r="Z26" s="72"/>
      <c r="AA26" s="8"/>
      <c r="AB26" s="73"/>
      <c r="AC26" s="8"/>
      <c r="AD26" s="8"/>
      <c r="AE26" s="8"/>
    </row>
    <row r="27" spans="1:31" ht="12.75">
      <c r="A27">
        <v>27</v>
      </c>
      <c r="B27" s="20"/>
      <c r="C27" s="20"/>
      <c r="D27" s="20"/>
      <c r="E27" s="20"/>
      <c r="F27" s="21">
        <f t="shared" si="0"/>
      </c>
      <c r="G27" s="20"/>
      <c r="H27" s="20"/>
      <c r="I27" s="20"/>
      <c r="J27" s="20"/>
      <c r="K27" s="21">
        <f t="shared" si="1"/>
      </c>
      <c r="L27" s="21">
        <f t="shared" si="2"/>
      </c>
      <c r="M27" s="22">
        <v>23</v>
      </c>
      <c r="N27">
        <f t="shared" si="4"/>
        <v>0</v>
      </c>
      <c r="O27">
        <f t="shared" si="4"/>
        <v>0</v>
      </c>
      <c r="P27">
        <f t="shared" si="4"/>
        <v>0</v>
      </c>
      <c r="U27">
        <f t="shared" si="5"/>
        <v>0</v>
      </c>
      <c r="V27">
        <f t="shared" si="5"/>
        <v>0</v>
      </c>
      <c r="X27" s="71"/>
      <c r="Y27" s="71"/>
      <c r="Z27" s="72"/>
      <c r="AA27" s="8"/>
      <c r="AB27" s="73"/>
      <c r="AC27" s="8"/>
      <c r="AD27" s="8"/>
      <c r="AE27" s="8"/>
    </row>
    <row r="28" spans="1:31" ht="12.75">
      <c r="A28">
        <v>28</v>
      </c>
      <c r="B28" s="20"/>
      <c r="C28" s="20"/>
      <c r="D28" s="20"/>
      <c r="E28" s="20"/>
      <c r="F28" s="21">
        <f t="shared" si="0"/>
      </c>
      <c r="G28" s="20"/>
      <c r="H28" s="20"/>
      <c r="I28" s="20"/>
      <c r="J28" s="20"/>
      <c r="K28" s="21">
        <f t="shared" si="1"/>
      </c>
      <c r="L28" s="21">
        <f t="shared" si="2"/>
      </c>
      <c r="M28" s="22">
        <v>24</v>
      </c>
      <c r="N28">
        <f t="shared" si="4"/>
        <v>0</v>
      </c>
      <c r="O28">
        <f t="shared" si="4"/>
        <v>0</v>
      </c>
      <c r="P28">
        <f t="shared" si="4"/>
        <v>0</v>
      </c>
      <c r="U28">
        <f t="shared" si="5"/>
        <v>0</v>
      </c>
      <c r="V28">
        <f t="shared" si="5"/>
        <v>0</v>
      </c>
      <c r="X28" s="71"/>
      <c r="Y28" s="71"/>
      <c r="Z28" s="72"/>
      <c r="AA28" s="8"/>
      <c r="AB28" s="73"/>
      <c r="AC28" s="8"/>
      <c r="AD28" s="8"/>
      <c r="AE28" s="8"/>
    </row>
    <row r="29" spans="1:31" ht="12.75">
      <c r="A29">
        <v>29</v>
      </c>
      <c r="B29" s="20"/>
      <c r="C29" s="20"/>
      <c r="D29" s="20"/>
      <c r="E29" s="20"/>
      <c r="F29" s="21">
        <f t="shared" si="0"/>
      </c>
      <c r="G29" s="20"/>
      <c r="H29" s="20"/>
      <c r="I29" s="20"/>
      <c r="J29" s="20"/>
      <c r="K29" s="21">
        <f t="shared" si="1"/>
      </c>
      <c r="L29" s="21">
        <f t="shared" si="2"/>
      </c>
      <c r="M29" s="22">
        <v>25</v>
      </c>
      <c r="N29">
        <f t="shared" si="4"/>
        <v>0</v>
      </c>
      <c r="O29">
        <f t="shared" si="4"/>
        <v>0</v>
      </c>
      <c r="P29">
        <f t="shared" si="4"/>
        <v>0</v>
      </c>
      <c r="U29">
        <f t="shared" si="5"/>
        <v>0</v>
      </c>
      <c r="V29">
        <f t="shared" si="5"/>
        <v>0</v>
      </c>
      <c r="X29" s="71"/>
      <c r="Y29" s="71"/>
      <c r="Z29" s="72"/>
      <c r="AA29" s="8"/>
      <c r="AB29" s="73"/>
      <c r="AC29" s="8"/>
      <c r="AD29" s="8"/>
      <c r="AE29" s="8"/>
    </row>
    <row r="30" spans="1:31" ht="12.75">
      <c r="A30">
        <v>30</v>
      </c>
      <c r="B30" s="20"/>
      <c r="C30" s="20"/>
      <c r="D30" s="20"/>
      <c r="E30" s="20"/>
      <c r="F30" s="21">
        <f t="shared" si="0"/>
      </c>
      <c r="G30" s="20"/>
      <c r="H30" s="20"/>
      <c r="I30" s="20"/>
      <c r="J30" s="20"/>
      <c r="K30" s="21">
        <f t="shared" si="1"/>
      </c>
      <c r="L30" s="21">
        <f t="shared" si="2"/>
      </c>
      <c r="M30" s="22">
        <v>26</v>
      </c>
      <c r="P30">
        <f t="shared" si="4"/>
        <v>0</v>
      </c>
      <c r="U30">
        <f t="shared" si="5"/>
        <v>0</v>
      </c>
      <c r="V30">
        <f t="shared" si="5"/>
        <v>0</v>
      </c>
      <c r="X30" s="8"/>
      <c r="Y30" s="8"/>
      <c r="Z30" s="8"/>
      <c r="AA30" s="8"/>
      <c r="AB30" s="74"/>
      <c r="AC30" s="8"/>
      <c r="AD30" s="8"/>
      <c r="AE30" s="8"/>
    </row>
    <row r="31" spans="1:22" ht="12.75">
      <c r="A31">
        <v>31</v>
      </c>
      <c r="B31" s="20"/>
      <c r="C31" s="20"/>
      <c r="D31" s="20"/>
      <c r="E31" s="20"/>
      <c r="F31" s="21">
        <f t="shared" si="0"/>
      </c>
      <c r="G31" s="20"/>
      <c r="H31" s="20"/>
      <c r="I31" s="20"/>
      <c r="J31" s="20"/>
      <c r="K31" s="21">
        <f t="shared" si="1"/>
      </c>
      <c r="L31" s="21">
        <f t="shared" si="2"/>
      </c>
      <c r="M31" s="22">
        <v>27</v>
      </c>
      <c r="P31">
        <f t="shared" si="4"/>
        <v>0</v>
      </c>
      <c r="U31">
        <f t="shared" si="5"/>
        <v>0</v>
      </c>
      <c r="V31">
        <f t="shared" si="5"/>
        <v>0</v>
      </c>
    </row>
    <row r="32" spans="1:22" ht="12.75">
      <c r="A32">
        <v>32</v>
      </c>
      <c r="B32" s="20"/>
      <c r="C32" s="20"/>
      <c r="D32" s="20"/>
      <c r="E32" s="20"/>
      <c r="F32" s="21">
        <f t="shared" si="0"/>
      </c>
      <c r="G32" s="20"/>
      <c r="H32" s="20"/>
      <c r="I32" s="20"/>
      <c r="J32" s="20"/>
      <c r="K32" s="21">
        <f t="shared" si="1"/>
      </c>
      <c r="L32" s="21">
        <f t="shared" si="2"/>
      </c>
      <c r="M32" s="22">
        <v>28</v>
      </c>
      <c r="P32">
        <f t="shared" si="4"/>
        <v>0</v>
      </c>
      <c r="U32">
        <f t="shared" si="5"/>
        <v>0</v>
      </c>
      <c r="V32">
        <f t="shared" si="5"/>
        <v>0</v>
      </c>
    </row>
    <row r="33" spans="1:22" ht="12.75">
      <c r="A33">
        <v>33</v>
      </c>
      <c r="B33" s="20"/>
      <c r="C33" s="20"/>
      <c r="D33" s="20"/>
      <c r="E33" s="20"/>
      <c r="F33" s="21">
        <f t="shared" si="0"/>
      </c>
      <c r="G33" s="20"/>
      <c r="H33" s="20"/>
      <c r="I33" s="20"/>
      <c r="J33" s="20"/>
      <c r="K33" s="21">
        <f t="shared" si="1"/>
      </c>
      <c r="L33" s="21">
        <f t="shared" si="2"/>
      </c>
      <c r="M33" s="22">
        <v>29</v>
      </c>
      <c r="P33">
        <f t="shared" si="4"/>
        <v>0</v>
      </c>
      <c r="U33">
        <f t="shared" si="5"/>
        <v>0</v>
      </c>
      <c r="V33">
        <f t="shared" si="5"/>
        <v>0</v>
      </c>
    </row>
    <row r="34" spans="1:22" ht="12.75">
      <c r="A34">
        <v>34</v>
      </c>
      <c r="B34" s="20"/>
      <c r="C34" s="20"/>
      <c r="D34" s="20"/>
      <c r="E34" s="20"/>
      <c r="F34" s="21">
        <f t="shared" si="0"/>
      </c>
      <c r="G34" s="20"/>
      <c r="H34" s="20"/>
      <c r="I34" s="20"/>
      <c r="J34" s="20"/>
      <c r="K34" s="21">
        <f t="shared" si="1"/>
      </c>
      <c r="L34" s="21">
        <f t="shared" si="2"/>
      </c>
      <c r="M34" s="22">
        <v>30</v>
      </c>
      <c r="P34">
        <f t="shared" si="4"/>
        <v>0</v>
      </c>
      <c r="U34">
        <f t="shared" si="5"/>
        <v>0</v>
      </c>
      <c r="V34">
        <f t="shared" si="5"/>
        <v>0</v>
      </c>
    </row>
    <row r="35" spans="1:22" ht="12.75">
      <c r="A35">
        <v>35</v>
      </c>
      <c r="B35" s="20"/>
      <c r="C35" s="20"/>
      <c r="D35" s="20"/>
      <c r="E35" s="20"/>
      <c r="F35" s="21">
        <f t="shared" si="0"/>
      </c>
      <c r="G35" s="20"/>
      <c r="H35" s="20"/>
      <c r="I35" s="20"/>
      <c r="J35" s="20"/>
      <c r="K35" s="21">
        <f t="shared" si="1"/>
      </c>
      <c r="L35" s="21">
        <f t="shared" si="2"/>
      </c>
      <c r="M35" s="22">
        <v>31</v>
      </c>
      <c r="P35">
        <f t="shared" si="4"/>
        <v>0</v>
      </c>
      <c r="U35">
        <f t="shared" si="5"/>
        <v>0</v>
      </c>
      <c r="V35">
        <f t="shared" si="5"/>
        <v>0</v>
      </c>
    </row>
    <row r="36" spans="1:22" ht="12.75">
      <c r="A36">
        <v>36</v>
      </c>
      <c r="B36" s="20"/>
      <c r="C36" s="20"/>
      <c r="D36" s="20"/>
      <c r="E36" s="20"/>
      <c r="F36" s="21">
        <f t="shared" si="0"/>
      </c>
      <c r="G36" s="20"/>
      <c r="H36" s="20"/>
      <c r="I36" s="20"/>
      <c r="J36" s="20"/>
      <c r="K36" s="21">
        <f t="shared" si="1"/>
      </c>
      <c r="L36" s="21">
        <f t="shared" si="2"/>
      </c>
      <c r="M36" s="22">
        <v>32</v>
      </c>
      <c r="P36">
        <f aca="true" t="shared" si="6" ref="P36:P54">COUNTIF(F$4:F$43,$M36)</f>
        <v>0</v>
      </c>
      <c r="U36">
        <f t="shared" si="5"/>
        <v>0</v>
      </c>
      <c r="V36">
        <f t="shared" si="5"/>
        <v>0</v>
      </c>
    </row>
    <row r="37" spans="1:22" ht="12.75">
      <c r="A37">
        <v>37</v>
      </c>
      <c r="B37" s="20"/>
      <c r="C37" s="20"/>
      <c r="D37" s="20"/>
      <c r="E37" s="20"/>
      <c r="F37" s="21">
        <f t="shared" si="0"/>
      </c>
      <c r="G37" s="20"/>
      <c r="H37" s="20"/>
      <c r="I37" s="20"/>
      <c r="J37" s="20"/>
      <c r="K37" s="21">
        <f t="shared" si="1"/>
      </c>
      <c r="L37" s="21">
        <f t="shared" si="2"/>
      </c>
      <c r="M37" s="22">
        <v>33</v>
      </c>
      <c r="P37">
        <f t="shared" si="6"/>
        <v>0</v>
      </c>
      <c r="U37">
        <f t="shared" si="5"/>
        <v>0</v>
      </c>
      <c r="V37">
        <f t="shared" si="5"/>
        <v>0</v>
      </c>
    </row>
    <row r="38" spans="1:22" ht="12.75">
      <c r="A38">
        <v>38</v>
      </c>
      <c r="B38" s="20"/>
      <c r="C38" s="20"/>
      <c r="D38" s="20"/>
      <c r="E38" s="20"/>
      <c r="F38" s="21">
        <f t="shared" si="0"/>
      </c>
      <c r="G38" s="20"/>
      <c r="H38" s="20"/>
      <c r="I38" s="20"/>
      <c r="J38" s="20"/>
      <c r="K38" s="21">
        <f t="shared" si="1"/>
      </c>
      <c r="L38" s="21">
        <f t="shared" si="2"/>
      </c>
      <c r="M38" s="22">
        <v>34</v>
      </c>
      <c r="P38">
        <f t="shared" si="6"/>
        <v>0</v>
      </c>
      <c r="U38">
        <f t="shared" si="5"/>
        <v>0</v>
      </c>
      <c r="V38">
        <f t="shared" si="5"/>
        <v>0</v>
      </c>
    </row>
    <row r="39" spans="1:22" ht="12.75">
      <c r="A39">
        <v>39</v>
      </c>
      <c r="B39" s="20"/>
      <c r="C39" s="20"/>
      <c r="D39" s="20"/>
      <c r="E39" s="20"/>
      <c r="F39" s="21">
        <f t="shared" si="0"/>
      </c>
      <c r="G39" s="20"/>
      <c r="H39" s="20"/>
      <c r="I39" s="20"/>
      <c r="J39" s="20"/>
      <c r="K39" s="21">
        <f t="shared" si="1"/>
      </c>
      <c r="L39" s="21">
        <f t="shared" si="2"/>
      </c>
      <c r="M39" s="22">
        <v>35</v>
      </c>
      <c r="P39">
        <f t="shared" si="6"/>
        <v>0</v>
      </c>
      <c r="U39">
        <f t="shared" si="5"/>
        <v>0</v>
      </c>
      <c r="V39">
        <f t="shared" si="5"/>
        <v>0</v>
      </c>
    </row>
    <row r="40" spans="1:22" ht="12.75">
      <c r="A40">
        <v>40</v>
      </c>
      <c r="B40" s="20"/>
      <c r="C40" s="20"/>
      <c r="D40" s="20"/>
      <c r="E40" s="20"/>
      <c r="F40" s="21">
        <f t="shared" si="0"/>
      </c>
      <c r="G40" s="20"/>
      <c r="H40" s="20"/>
      <c r="I40" s="20"/>
      <c r="J40" s="20"/>
      <c r="K40" s="21">
        <f t="shared" si="1"/>
      </c>
      <c r="L40" s="21">
        <f t="shared" si="2"/>
      </c>
      <c r="M40" s="22">
        <v>36</v>
      </c>
      <c r="P40">
        <f t="shared" si="6"/>
        <v>0</v>
      </c>
      <c r="U40">
        <f t="shared" si="5"/>
        <v>0</v>
      </c>
      <c r="V40">
        <f t="shared" si="5"/>
        <v>0</v>
      </c>
    </row>
    <row r="41" spans="1:22" ht="12.75">
      <c r="A41">
        <v>41</v>
      </c>
      <c r="B41" s="20"/>
      <c r="C41" s="20"/>
      <c r="D41" s="20"/>
      <c r="E41" s="20"/>
      <c r="F41" s="21">
        <f t="shared" si="0"/>
      </c>
      <c r="G41" s="20"/>
      <c r="H41" s="20"/>
      <c r="I41" s="20"/>
      <c r="J41" s="20"/>
      <c r="K41" s="21">
        <f t="shared" si="1"/>
      </c>
      <c r="L41" s="21">
        <f t="shared" si="2"/>
      </c>
      <c r="M41" s="22">
        <v>37</v>
      </c>
      <c r="P41">
        <f t="shared" si="6"/>
        <v>0</v>
      </c>
      <c r="U41">
        <f t="shared" si="5"/>
        <v>0</v>
      </c>
      <c r="V41">
        <f t="shared" si="5"/>
        <v>0</v>
      </c>
    </row>
    <row r="42" spans="1:22" ht="12.75">
      <c r="A42">
        <v>42</v>
      </c>
      <c r="B42" s="20"/>
      <c r="C42" s="20"/>
      <c r="D42" s="20"/>
      <c r="E42" s="20"/>
      <c r="F42" s="21">
        <f t="shared" si="0"/>
      </c>
      <c r="G42" s="20"/>
      <c r="H42" s="20"/>
      <c r="I42" s="20"/>
      <c r="J42" s="20"/>
      <c r="K42" s="21">
        <f t="shared" si="1"/>
      </c>
      <c r="L42" s="21">
        <f t="shared" si="2"/>
      </c>
      <c r="M42" s="22">
        <v>38</v>
      </c>
      <c r="P42">
        <f t="shared" si="6"/>
        <v>0</v>
      </c>
      <c r="U42">
        <f t="shared" si="5"/>
        <v>0</v>
      </c>
      <c r="V42">
        <f t="shared" si="5"/>
        <v>0</v>
      </c>
    </row>
    <row r="43" spans="1:22" ht="12.75">
      <c r="A43">
        <v>43</v>
      </c>
      <c r="B43" s="20"/>
      <c r="C43" s="20"/>
      <c r="D43" s="20"/>
      <c r="E43" s="20"/>
      <c r="F43" s="21">
        <f t="shared" si="0"/>
      </c>
      <c r="G43" s="20"/>
      <c r="H43" s="20"/>
      <c r="I43" s="20"/>
      <c r="J43" s="20"/>
      <c r="K43" s="21">
        <f t="shared" si="1"/>
      </c>
      <c r="L43" s="21">
        <f t="shared" si="2"/>
      </c>
      <c r="M43" s="22">
        <v>39</v>
      </c>
      <c r="P43">
        <f t="shared" si="6"/>
        <v>0</v>
      </c>
      <c r="U43">
        <f t="shared" si="5"/>
        <v>0</v>
      </c>
      <c r="V43">
        <f t="shared" si="5"/>
        <v>0</v>
      </c>
    </row>
    <row r="44" spans="1:22" ht="12.75">
      <c r="A44">
        <v>44</v>
      </c>
      <c r="M44" s="22">
        <v>40</v>
      </c>
      <c r="P44">
        <f t="shared" si="6"/>
        <v>0</v>
      </c>
      <c r="U44">
        <f t="shared" si="5"/>
        <v>0</v>
      </c>
      <c r="V44">
        <f t="shared" si="5"/>
        <v>0</v>
      </c>
    </row>
    <row r="45" spans="1:22" ht="12.75">
      <c r="A45">
        <v>45</v>
      </c>
      <c r="B45" s="75" t="s">
        <v>57</v>
      </c>
      <c r="C45" s="76">
        <f>COUNTA(C$4:C$43)</f>
        <v>1</v>
      </c>
      <c r="D45" s="77" t="s">
        <v>58</v>
      </c>
      <c r="E45" s="77"/>
      <c r="F45" s="78" t="s">
        <v>59</v>
      </c>
      <c r="G45" s="79"/>
      <c r="H45" s="79" t="s">
        <v>60</v>
      </c>
      <c r="I45" s="79"/>
      <c r="J45" s="79"/>
      <c r="K45" s="80" t="s">
        <v>61</v>
      </c>
      <c r="L45" s="81" t="s">
        <v>62</v>
      </c>
      <c r="M45" s="22">
        <v>41</v>
      </c>
      <c r="P45">
        <f t="shared" si="6"/>
        <v>0</v>
      </c>
      <c r="U45">
        <f t="shared" si="5"/>
        <v>0</v>
      </c>
      <c r="V45">
        <f t="shared" si="5"/>
        <v>0</v>
      </c>
    </row>
    <row r="46" spans="1:22" ht="12.75">
      <c r="A46">
        <v>46</v>
      </c>
      <c r="B46" s="83" t="s">
        <v>63</v>
      </c>
      <c r="C46" s="84"/>
      <c r="D46" s="85">
        <f aca="true" t="shared" si="7" ref="D46:L46">SUM(D4:D43)/$C45</f>
        <v>0</v>
      </c>
      <c r="E46" s="85">
        <f t="shared" si="7"/>
        <v>0</v>
      </c>
      <c r="F46" s="85">
        <f t="shared" si="7"/>
        <v>0</v>
      </c>
      <c r="G46" s="85">
        <f t="shared" si="7"/>
        <v>0</v>
      </c>
      <c r="H46" s="85">
        <f t="shared" si="7"/>
        <v>0</v>
      </c>
      <c r="I46" s="85">
        <f t="shared" si="7"/>
        <v>0</v>
      </c>
      <c r="J46" s="85">
        <f t="shared" si="7"/>
        <v>0</v>
      </c>
      <c r="K46" s="85">
        <f t="shared" si="7"/>
        <v>0</v>
      </c>
      <c r="L46" s="85">
        <f t="shared" si="7"/>
        <v>0</v>
      </c>
      <c r="M46" s="22">
        <v>42</v>
      </c>
      <c r="N46" s="86"/>
      <c r="O46" s="86"/>
      <c r="P46">
        <f t="shared" si="6"/>
        <v>0</v>
      </c>
      <c r="Q46" s="86"/>
      <c r="R46" s="86"/>
      <c r="S46" s="86"/>
      <c r="T46" s="86"/>
      <c r="U46">
        <f t="shared" si="5"/>
        <v>0</v>
      </c>
      <c r="V46">
        <f t="shared" si="5"/>
        <v>0</v>
      </c>
    </row>
    <row r="47" spans="1:22" ht="12.75">
      <c r="A47">
        <v>47</v>
      </c>
      <c r="B47" s="87" t="s">
        <v>64</v>
      </c>
      <c r="C47" s="87"/>
      <c r="D47" s="88">
        <f>SUM(D4:D43)/(25*$C45)</f>
        <v>0</v>
      </c>
      <c r="E47" s="88">
        <f>SUM(E4:E43)/(25*$C45)</f>
        <v>0</v>
      </c>
      <c r="F47" s="88">
        <f>SUM(F4:F43)/(50*$C45)</f>
        <v>0</v>
      </c>
      <c r="G47" s="88">
        <f>SUM(G4:G43)/(15*$C45)</f>
        <v>0</v>
      </c>
      <c r="H47" s="88">
        <f>SUM(H4:H43)/(12*$C45)</f>
        <v>0</v>
      </c>
      <c r="I47" s="88">
        <f>SUM(I4:I43)/(15*$C45)</f>
        <v>0</v>
      </c>
      <c r="J47" s="88">
        <f>SUM(J4:J43)/(8*$C45)</f>
        <v>0</v>
      </c>
      <c r="K47" s="88">
        <f>SUM(K4:K43)/(50*$C45)</f>
        <v>0</v>
      </c>
      <c r="L47" s="88">
        <f>SUM(L4:L43)/(100*$C45)</f>
        <v>0</v>
      </c>
      <c r="M47" s="22">
        <v>43</v>
      </c>
      <c r="N47" s="82"/>
      <c r="O47" s="82"/>
      <c r="P47">
        <f t="shared" si="6"/>
        <v>0</v>
      </c>
      <c r="Q47" s="82"/>
      <c r="R47" s="82"/>
      <c r="S47" s="82"/>
      <c r="T47" s="82"/>
      <c r="U47">
        <f t="shared" si="5"/>
        <v>0</v>
      </c>
      <c r="V47">
        <f t="shared" si="5"/>
        <v>0</v>
      </c>
    </row>
    <row r="48" spans="1:22" ht="12.75">
      <c r="A48" s="82"/>
      <c r="B48" s="82"/>
      <c r="C48" s="89"/>
      <c r="D48" s="82"/>
      <c r="E48" s="82"/>
      <c r="F48" s="82"/>
      <c r="G48" s="82"/>
      <c r="H48" s="82"/>
      <c r="I48" s="82"/>
      <c r="J48" s="82"/>
      <c r="K48" s="82"/>
      <c r="L48" s="82"/>
      <c r="M48" s="22">
        <v>44</v>
      </c>
      <c r="N48" s="82"/>
      <c r="O48" s="82"/>
      <c r="P48">
        <f t="shared" si="6"/>
        <v>0</v>
      </c>
      <c r="Q48" s="82"/>
      <c r="R48" s="82"/>
      <c r="S48" s="82"/>
      <c r="T48" s="82"/>
      <c r="U48">
        <f t="shared" si="5"/>
        <v>0</v>
      </c>
      <c r="V48">
        <f t="shared" si="5"/>
        <v>0</v>
      </c>
    </row>
    <row r="49" spans="1:2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22">
        <v>45</v>
      </c>
      <c r="N49" s="82"/>
      <c r="O49" s="82"/>
      <c r="P49">
        <f t="shared" si="6"/>
        <v>0</v>
      </c>
      <c r="Q49" s="82"/>
      <c r="R49" s="82"/>
      <c r="S49" s="82"/>
      <c r="T49" s="82"/>
      <c r="U49">
        <f t="shared" si="5"/>
        <v>0</v>
      </c>
      <c r="V49">
        <f t="shared" si="5"/>
        <v>0</v>
      </c>
    </row>
    <row r="50" spans="1:2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22">
        <v>46</v>
      </c>
      <c r="N50" s="82"/>
      <c r="O50" s="82"/>
      <c r="P50">
        <f t="shared" si="6"/>
        <v>0</v>
      </c>
      <c r="Q50" s="82"/>
      <c r="R50" s="82"/>
      <c r="S50" s="82"/>
      <c r="T50" s="82"/>
      <c r="U50">
        <f t="shared" si="5"/>
        <v>0</v>
      </c>
      <c r="V50">
        <f t="shared" si="5"/>
        <v>0</v>
      </c>
    </row>
    <row r="51" spans="1:2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22">
        <v>47</v>
      </c>
      <c r="N51" s="82"/>
      <c r="O51" s="82"/>
      <c r="P51">
        <f t="shared" si="6"/>
        <v>0</v>
      </c>
      <c r="Q51" s="82"/>
      <c r="R51" s="82"/>
      <c r="S51" s="82"/>
      <c r="T51" s="82"/>
      <c r="U51">
        <f t="shared" si="5"/>
        <v>0</v>
      </c>
      <c r="V51">
        <f t="shared" si="5"/>
        <v>0</v>
      </c>
    </row>
    <row r="52" spans="1:2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22">
        <v>48</v>
      </c>
      <c r="N52" s="82"/>
      <c r="O52" s="82"/>
      <c r="P52">
        <f t="shared" si="6"/>
        <v>0</v>
      </c>
      <c r="Q52" s="82"/>
      <c r="R52" s="82"/>
      <c r="S52" s="82"/>
      <c r="T52" s="82"/>
      <c r="U52">
        <f t="shared" si="5"/>
        <v>0</v>
      </c>
      <c r="V52">
        <f t="shared" si="5"/>
        <v>0</v>
      </c>
    </row>
    <row r="53" spans="1:2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22">
        <v>49</v>
      </c>
      <c r="N53" s="82"/>
      <c r="O53" s="82"/>
      <c r="P53">
        <f t="shared" si="6"/>
        <v>0</v>
      </c>
      <c r="Q53" s="82"/>
      <c r="R53" s="82"/>
      <c r="S53" s="82"/>
      <c r="T53" s="82"/>
      <c r="U53">
        <f t="shared" si="5"/>
        <v>0</v>
      </c>
      <c r="V53">
        <f t="shared" si="5"/>
        <v>0</v>
      </c>
    </row>
    <row r="54" spans="1:2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22">
        <v>50</v>
      </c>
      <c r="N54" s="82"/>
      <c r="O54" s="82"/>
      <c r="P54">
        <f t="shared" si="6"/>
        <v>0</v>
      </c>
      <c r="Q54" s="82"/>
      <c r="R54" s="82"/>
      <c r="S54" s="82"/>
      <c r="T54" s="82"/>
      <c r="U54">
        <f t="shared" si="5"/>
        <v>0</v>
      </c>
      <c r="V54">
        <f t="shared" si="5"/>
        <v>0</v>
      </c>
    </row>
    <row r="55" spans="1:23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>
        <v>51</v>
      </c>
      <c r="N55" s="82"/>
      <c r="O55" s="82"/>
      <c r="P55" s="82"/>
      <c r="Q55" s="82"/>
      <c r="R55" s="82"/>
      <c r="S55" s="82"/>
      <c r="T55" s="82"/>
      <c r="U55" s="82"/>
      <c r="V55">
        <f t="shared" si="5"/>
        <v>0</v>
      </c>
      <c r="W55" s="82"/>
    </row>
    <row r="56" spans="1:23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22">
        <v>52</v>
      </c>
      <c r="N56" s="82"/>
      <c r="O56" s="82"/>
      <c r="P56" s="82"/>
      <c r="Q56" s="82"/>
      <c r="R56" s="82"/>
      <c r="S56" s="82"/>
      <c r="T56" s="82"/>
      <c r="U56" s="82"/>
      <c r="V56">
        <f t="shared" si="5"/>
        <v>0</v>
      </c>
      <c r="W56" s="82"/>
    </row>
    <row r="57" spans="1:23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2">
        <v>53</v>
      </c>
      <c r="N57" s="82"/>
      <c r="O57" s="82"/>
      <c r="P57" s="82"/>
      <c r="Q57" s="82"/>
      <c r="R57" s="82"/>
      <c r="S57" s="82"/>
      <c r="T57" s="82"/>
      <c r="U57" s="82"/>
      <c r="V57">
        <f t="shared" si="5"/>
        <v>0</v>
      </c>
      <c r="W57" s="82"/>
    </row>
    <row r="58" spans="1:23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22">
        <v>54</v>
      </c>
      <c r="N58" s="82"/>
      <c r="O58" s="82"/>
      <c r="P58" s="82"/>
      <c r="Q58" s="82"/>
      <c r="R58" s="82"/>
      <c r="S58" s="82"/>
      <c r="T58" s="82"/>
      <c r="U58" s="82"/>
      <c r="V58">
        <f t="shared" si="5"/>
        <v>0</v>
      </c>
      <c r="W58" s="82"/>
    </row>
    <row r="59" spans="1:23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22">
        <v>55</v>
      </c>
      <c r="N59" s="82"/>
      <c r="O59" s="82"/>
      <c r="P59" s="82"/>
      <c r="Q59" s="82"/>
      <c r="R59" s="82"/>
      <c r="S59" s="82"/>
      <c r="T59" s="82"/>
      <c r="U59" s="82"/>
      <c r="V59">
        <f t="shared" si="5"/>
        <v>0</v>
      </c>
      <c r="W59" s="82"/>
    </row>
    <row r="60" spans="1:23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22">
        <v>56</v>
      </c>
      <c r="N60" s="82"/>
      <c r="O60" s="82"/>
      <c r="P60" s="82"/>
      <c r="Q60" s="82"/>
      <c r="R60" s="82"/>
      <c r="S60" s="82"/>
      <c r="T60" s="82"/>
      <c r="U60" s="82"/>
      <c r="V60">
        <f t="shared" si="5"/>
        <v>0</v>
      </c>
      <c r="W60" s="82"/>
    </row>
    <row r="61" spans="1:23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22">
        <v>57</v>
      </c>
      <c r="N61" s="82"/>
      <c r="O61" s="82"/>
      <c r="P61" s="82"/>
      <c r="Q61" s="82"/>
      <c r="R61" s="82"/>
      <c r="S61" s="82"/>
      <c r="T61" s="82"/>
      <c r="U61" s="82"/>
      <c r="V61">
        <f aca="true" t="shared" si="8" ref="V61:V104">COUNTIF(L$4:L$43,$M61)</f>
        <v>0</v>
      </c>
      <c r="W61" s="82"/>
    </row>
    <row r="62" spans="1:23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22">
        <v>58</v>
      </c>
      <c r="N62" s="82"/>
      <c r="O62" s="82"/>
      <c r="P62" s="82"/>
      <c r="Q62" s="82"/>
      <c r="R62" s="82"/>
      <c r="S62" s="82"/>
      <c r="T62" s="82"/>
      <c r="U62" s="82"/>
      <c r="V62">
        <f t="shared" si="8"/>
        <v>0</v>
      </c>
      <c r="W62" s="82"/>
    </row>
    <row r="63" spans="1:23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22">
        <v>59</v>
      </c>
      <c r="N63" s="82"/>
      <c r="O63" s="82"/>
      <c r="P63" s="82"/>
      <c r="Q63" s="82"/>
      <c r="R63" s="82"/>
      <c r="S63" s="82"/>
      <c r="T63" s="82"/>
      <c r="U63" s="82"/>
      <c r="V63">
        <f t="shared" si="8"/>
        <v>0</v>
      </c>
      <c r="W63" s="82"/>
    </row>
    <row r="64" spans="1:23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22">
        <v>60</v>
      </c>
      <c r="N64" s="82"/>
      <c r="O64" s="82"/>
      <c r="P64" s="82"/>
      <c r="Q64" s="82"/>
      <c r="R64" s="82"/>
      <c r="S64" s="82"/>
      <c r="T64" s="82"/>
      <c r="U64" s="82"/>
      <c r="V64">
        <f t="shared" si="8"/>
        <v>0</v>
      </c>
      <c r="W64" s="82"/>
    </row>
    <row r="65" spans="1:23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22">
        <v>61</v>
      </c>
      <c r="N65" s="82"/>
      <c r="O65" s="82"/>
      <c r="P65" s="82"/>
      <c r="Q65" s="82"/>
      <c r="R65" s="82"/>
      <c r="S65" s="82"/>
      <c r="T65" s="82"/>
      <c r="U65" s="82"/>
      <c r="V65">
        <f t="shared" si="8"/>
        <v>0</v>
      </c>
      <c r="W65" s="82"/>
    </row>
    <row r="66" spans="1:23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22">
        <v>62</v>
      </c>
      <c r="N66" s="82"/>
      <c r="O66" s="82"/>
      <c r="P66" s="82"/>
      <c r="Q66" s="82"/>
      <c r="R66" s="82"/>
      <c r="S66" s="82"/>
      <c r="T66" s="82"/>
      <c r="U66" s="82"/>
      <c r="V66">
        <f t="shared" si="8"/>
        <v>0</v>
      </c>
      <c r="W66" s="82"/>
    </row>
    <row r="67" spans="13:22" ht="12.75">
      <c r="M67" s="22">
        <v>63</v>
      </c>
      <c r="V67">
        <f t="shared" si="8"/>
        <v>0</v>
      </c>
    </row>
    <row r="68" spans="13:22" ht="12.75">
      <c r="M68" s="22">
        <v>64</v>
      </c>
      <c r="V68">
        <f t="shared" si="8"/>
        <v>0</v>
      </c>
    </row>
    <row r="69" spans="13:22" ht="12.75">
      <c r="M69" s="22">
        <v>65</v>
      </c>
      <c r="V69">
        <f t="shared" si="8"/>
        <v>0</v>
      </c>
    </row>
    <row r="70" spans="13:22" ht="12.75">
      <c r="M70" s="22">
        <v>66</v>
      </c>
      <c r="V70">
        <f t="shared" si="8"/>
        <v>0</v>
      </c>
    </row>
    <row r="71" spans="13:22" ht="12.75">
      <c r="M71" s="22">
        <v>67</v>
      </c>
      <c r="V71">
        <f t="shared" si="8"/>
        <v>0</v>
      </c>
    </row>
    <row r="72" spans="13:22" ht="12.75">
      <c r="M72" s="22">
        <v>68</v>
      </c>
      <c r="V72">
        <f t="shared" si="8"/>
        <v>0</v>
      </c>
    </row>
    <row r="73" spans="13:22" ht="12.75">
      <c r="M73" s="22">
        <v>69</v>
      </c>
      <c r="V73">
        <f t="shared" si="8"/>
        <v>0</v>
      </c>
    </row>
    <row r="74" spans="13:22" ht="12.75">
      <c r="M74" s="22">
        <v>70</v>
      </c>
      <c r="V74">
        <f t="shared" si="8"/>
        <v>0</v>
      </c>
    </row>
    <row r="75" spans="13:22" ht="12.75">
      <c r="M75" s="22">
        <v>71</v>
      </c>
      <c r="V75">
        <f t="shared" si="8"/>
        <v>0</v>
      </c>
    </row>
    <row r="76" spans="13:22" ht="12.75">
      <c r="M76" s="22">
        <v>72</v>
      </c>
      <c r="V76">
        <f t="shared" si="8"/>
        <v>0</v>
      </c>
    </row>
    <row r="77" spans="13:22" ht="12.75">
      <c r="M77" s="22">
        <v>73</v>
      </c>
      <c r="V77">
        <f t="shared" si="8"/>
        <v>0</v>
      </c>
    </row>
    <row r="78" spans="13:22" ht="12.75">
      <c r="M78" s="22">
        <v>74</v>
      </c>
      <c r="V78">
        <f t="shared" si="8"/>
        <v>0</v>
      </c>
    </row>
    <row r="79" spans="13:22" ht="12.75">
      <c r="M79" s="22">
        <v>75</v>
      </c>
      <c r="V79">
        <f t="shared" si="8"/>
        <v>0</v>
      </c>
    </row>
    <row r="80" spans="13:22" ht="12.75">
      <c r="M80" s="22">
        <v>76</v>
      </c>
      <c r="V80">
        <f t="shared" si="8"/>
        <v>0</v>
      </c>
    </row>
    <row r="81" spans="13:22" ht="12.75">
      <c r="M81" s="22">
        <v>77</v>
      </c>
      <c r="V81">
        <f t="shared" si="8"/>
        <v>0</v>
      </c>
    </row>
    <row r="82" spans="13:22" ht="12.75">
      <c r="M82" s="22">
        <v>78</v>
      </c>
      <c r="V82">
        <f t="shared" si="8"/>
        <v>0</v>
      </c>
    </row>
    <row r="83" spans="13:22" ht="12.75">
      <c r="M83" s="22">
        <v>79</v>
      </c>
      <c r="V83">
        <f t="shared" si="8"/>
        <v>0</v>
      </c>
    </row>
    <row r="84" spans="13:22" ht="12.75">
      <c r="M84" s="22">
        <v>80</v>
      </c>
      <c r="V84">
        <f t="shared" si="8"/>
        <v>0</v>
      </c>
    </row>
    <row r="85" spans="13:22" ht="12.75">
      <c r="M85" s="22">
        <v>81</v>
      </c>
      <c r="V85">
        <f t="shared" si="8"/>
        <v>0</v>
      </c>
    </row>
    <row r="86" spans="13:22" ht="12.75">
      <c r="M86" s="22">
        <v>82</v>
      </c>
      <c r="V86">
        <f t="shared" si="8"/>
        <v>0</v>
      </c>
    </row>
    <row r="87" spans="13:22" ht="12.75">
      <c r="M87" s="22">
        <v>83</v>
      </c>
      <c r="V87">
        <f t="shared" si="8"/>
        <v>0</v>
      </c>
    </row>
    <row r="88" spans="13:22" ht="12.75">
      <c r="M88" s="22">
        <v>84</v>
      </c>
      <c r="V88">
        <f t="shared" si="8"/>
        <v>0</v>
      </c>
    </row>
    <row r="89" spans="13:22" ht="12.75">
      <c r="M89" s="22">
        <v>85</v>
      </c>
      <c r="V89">
        <f t="shared" si="8"/>
        <v>0</v>
      </c>
    </row>
    <row r="90" spans="13:22" ht="12.75">
      <c r="M90" s="22">
        <v>86</v>
      </c>
      <c r="V90">
        <f t="shared" si="8"/>
        <v>0</v>
      </c>
    </row>
    <row r="91" spans="13:22" ht="12.75">
      <c r="M91" s="22">
        <v>87</v>
      </c>
      <c r="V91">
        <f t="shared" si="8"/>
        <v>0</v>
      </c>
    </row>
    <row r="92" spans="13:22" ht="12.75">
      <c r="M92" s="22">
        <v>88</v>
      </c>
      <c r="V92">
        <f t="shared" si="8"/>
        <v>0</v>
      </c>
    </row>
    <row r="93" spans="13:22" ht="12.75">
      <c r="M93" s="22">
        <v>89</v>
      </c>
      <c r="V93">
        <f t="shared" si="8"/>
        <v>0</v>
      </c>
    </row>
    <row r="94" spans="13:22" ht="12.75">
      <c r="M94" s="22">
        <v>90</v>
      </c>
      <c r="V94">
        <f t="shared" si="8"/>
        <v>0</v>
      </c>
    </row>
    <row r="95" spans="13:22" ht="12.75">
      <c r="M95" s="22">
        <v>91</v>
      </c>
      <c r="V95">
        <f t="shared" si="8"/>
        <v>0</v>
      </c>
    </row>
    <row r="96" spans="13:22" ht="12.75">
      <c r="M96" s="22">
        <v>92</v>
      </c>
      <c r="V96">
        <f t="shared" si="8"/>
        <v>0</v>
      </c>
    </row>
    <row r="97" spans="13:22" ht="12.75">
      <c r="M97" s="22">
        <v>93</v>
      </c>
      <c r="V97">
        <f t="shared" si="8"/>
        <v>0</v>
      </c>
    </row>
    <row r="98" spans="13:22" ht="12.75">
      <c r="M98" s="22">
        <v>94</v>
      </c>
      <c r="V98">
        <f t="shared" si="8"/>
        <v>0</v>
      </c>
    </row>
    <row r="99" spans="13:22" ht="12.75">
      <c r="M99" s="22">
        <v>95</v>
      </c>
      <c r="V99">
        <f t="shared" si="8"/>
        <v>0</v>
      </c>
    </row>
    <row r="100" spans="13:22" ht="12.75">
      <c r="M100" s="22">
        <v>96</v>
      </c>
      <c r="V100">
        <f t="shared" si="8"/>
        <v>0</v>
      </c>
    </row>
    <row r="101" spans="13:22" ht="12.75">
      <c r="M101" s="22">
        <v>97</v>
      </c>
      <c r="V101">
        <f t="shared" si="8"/>
        <v>0</v>
      </c>
    </row>
    <row r="102" spans="13:22" ht="12.75">
      <c r="M102" s="22">
        <v>98</v>
      </c>
      <c r="V102">
        <f t="shared" si="8"/>
        <v>0</v>
      </c>
    </row>
    <row r="103" spans="13:22" ht="12.75">
      <c r="M103" s="22">
        <v>99</v>
      </c>
      <c r="V103">
        <f t="shared" si="8"/>
        <v>0</v>
      </c>
    </row>
    <row r="104" spans="13:22" ht="12.75">
      <c r="M104" s="22">
        <v>100</v>
      </c>
      <c r="V104">
        <f t="shared" si="8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</dc:creator>
  <cp:keywords/>
  <dc:description/>
  <cp:lastModifiedBy>asia</cp:lastModifiedBy>
  <dcterms:created xsi:type="dcterms:W3CDTF">2007-11-28T10:46:41Z</dcterms:created>
  <dcterms:modified xsi:type="dcterms:W3CDTF">2007-12-20T13:55:41Z</dcterms:modified>
  <cp:category/>
  <cp:version/>
  <cp:contentType/>
  <cp:contentStatus/>
</cp:coreProperties>
</file>