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8"/>
  </bookViews>
  <sheets>
    <sheet name="OPIS-szkoła" sheetId="1" r:id="rId1"/>
    <sheet name="Szkoła" sheetId="2" r:id="rId2"/>
    <sheet name="Wykresy dla szkoły" sheetId="3" r:id="rId3"/>
    <sheet name="OPIS-klasa" sheetId="4" r:id="rId4"/>
    <sheet name="KL.A" sheetId="5" r:id="rId5"/>
    <sheet name="KL.B" sheetId="6" r:id="rId6"/>
    <sheet name="KL.C" sheetId="7" r:id="rId7"/>
    <sheet name="KL.D" sheetId="8" r:id="rId8"/>
    <sheet name="KL.E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<sst xmlns="http://schemas.openxmlformats.org/spreadsheetml/2006/main" count="548" uniqueCount="124">
  <si>
    <t>Nazwisko i imię</t>
  </si>
  <si>
    <t>Kod ucznia</t>
  </si>
  <si>
    <t>Czytanie</t>
  </si>
  <si>
    <t>Pisanie</t>
  </si>
  <si>
    <t>Rozumowanie</t>
  </si>
  <si>
    <t>Korzystanie z informacji</t>
  </si>
  <si>
    <t>Wykorzystanie wiedzy w praktyce</t>
  </si>
  <si>
    <t>Sprawdzian</t>
  </si>
  <si>
    <t>Sprawdzane obszary umiejętności</t>
  </si>
  <si>
    <t xml:space="preserve">               Rozkłady  wyników</t>
  </si>
  <si>
    <t>Stanin</t>
  </si>
  <si>
    <t>Przedziały punktowe w kraju</t>
  </si>
  <si>
    <t>0 - 11</t>
  </si>
  <si>
    <t>12 - 15</t>
  </si>
  <si>
    <t>16 - 20</t>
  </si>
  <si>
    <t>21 - 25</t>
  </si>
  <si>
    <t>26 - 30</t>
  </si>
  <si>
    <t>31 - 33</t>
  </si>
  <si>
    <t>34 - 35</t>
  </si>
  <si>
    <t>36 - 37</t>
  </si>
  <si>
    <t>38 - 40</t>
  </si>
  <si>
    <t>Liczba uczniów</t>
  </si>
  <si>
    <t>Nazwa wyniku</t>
  </si>
  <si>
    <t>najniższy</t>
  </si>
  <si>
    <t>bardzo niski</t>
  </si>
  <si>
    <t>niski</t>
  </si>
  <si>
    <t>niżej średni</t>
  </si>
  <si>
    <t>średni</t>
  </si>
  <si>
    <t>wyżej średni</t>
  </si>
  <si>
    <t>wysoki</t>
  </si>
  <si>
    <t>bardzo wysoki</t>
  </si>
  <si>
    <t>najwyższy</t>
  </si>
  <si>
    <t>potencjale</t>
  </si>
  <si>
    <t xml:space="preserve">uczniowie </t>
  </si>
  <si>
    <t>o znacznym</t>
  </si>
  <si>
    <t>o średnim</t>
  </si>
  <si>
    <t>niskimi</t>
  </si>
  <si>
    <t>osiągnięciami</t>
  </si>
  <si>
    <t>A01</t>
  </si>
  <si>
    <t>Oddział (procent uczniów)</t>
  </si>
  <si>
    <t>Populacja (procent uczniów)</t>
  </si>
  <si>
    <t>Procent uzyskanych punktów</t>
  </si>
  <si>
    <t>Średni wynik uczniów w punktach</t>
  </si>
  <si>
    <t>L. pkt</t>
  </si>
  <si>
    <t>uczniowie zagrożeni</t>
  </si>
  <si>
    <t xml:space="preserve">           Obszary umiejętności</t>
  </si>
  <si>
    <t>Tabela 1.</t>
  </si>
  <si>
    <t>L. Ucz. Kl.B</t>
  </si>
  <si>
    <t>L. Ucz. KL.A</t>
  </si>
  <si>
    <t>B01</t>
  </si>
  <si>
    <t>C01</t>
  </si>
  <si>
    <t>L. Ucz. KL.C</t>
  </si>
  <si>
    <t>D01</t>
  </si>
  <si>
    <t>L. Ucz. KL.D</t>
  </si>
  <si>
    <t>7,2 - 20,8</t>
  </si>
  <si>
    <t>20,9 - 22,6</t>
  </si>
  <si>
    <t>22,7 - 24,1</t>
  </si>
  <si>
    <t>24,2 - 25,4</t>
  </si>
  <si>
    <t>25,5 - 26,8</t>
  </si>
  <si>
    <t>26,9 - 28,2</t>
  </si>
  <si>
    <t>28,3 - 29,7</t>
  </si>
  <si>
    <t>29,8 - 31,7</t>
  </si>
  <si>
    <t>31,8 - 39,5</t>
  </si>
  <si>
    <t>wyniki niskie</t>
  </si>
  <si>
    <t>wyniki średnie</t>
  </si>
  <si>
    <t>wyniki wysokie</t>
  </si>
  <si>
    <r>
      <t xml:space="preserve">Tabela 3. Przedziały punktowe wyników </t>
    </r>
    <r>
      <rPr>
        <b/>
        <u val="single"/>
        <sz val="9"/>
        <rFont val="Arial CE"/>
        <family val="2"/>
      </rPr>
      <t>szkół</t>
    </r>
    <r>
      <rPr>
        <sz val="9"/>
        <rFont val="Arial CE"/>
        <family val="2"/>
      </rPr>
      <t xml:space="preserve"> znormalizowane w skali kraju</t>
    </r>
  </si>
  <si>
    <r>
      <t xml:space="preserve">Tabela 2.Rozkład wyników </t>
    </r>
    <r>
      <rPr>
        <b/>
        <u val="single"/>
        <sz val="9"/>
        <rFont val="Arial CE"/>
        <family val="2"/>
      </rPr>
      <t>uczniów</t>
    </r>
    <r>
      <rPr>
        <sz val="9"/>
        <rFont val="Arial CE"/>
        <family val="2"/>
      </rPr>
      <t xml:space="preserve"> w skali </t>
    </r>
    <r>
      <rPr>
        <i/>
        <sz val="9"/>
        <rFont val="Arial CE"/>
        <family val="2"/>
      </rPr>
      <t>standardowej dziewiątki</t>
    </r>
  </si>
  <si>
    <t>E01</t>
  </si>
  <si>
    <t>L. Ucz. KL.E</t>
  </si>
  <si>
    <t>Lp.</t>
  </si>
  <si>
    <t>Opis/polecenie</t>
  </si>
  <si>
    <t>W komórce C45 otrzymujemy liczbę uczniów, których wyniki zostały wpisane.</t>
  </si>
  <si>
    <t>Na podstawie otrzymanych rozkładów można porównać wyniki uzyskane przez uczniów poszczególnych oddziałów w zakresie badanych na sprawdzianie umiejętności. Mając średnie wyniki ze sprawdzianu dla oddziałów oraz korzystając z tabeli 3 (obszar Z3 do AB12) można określić pozycję każdego z oddziałów na skali staninowej.</t>
  </si>
  <si>
    <r>
      <t xml:space="preserve">Tabela 2.Rozkład wyników </t>
    </r>
    <r>
      <rPr>
        <b/>
        <u val="single"/>
        <sz val="8"/>
        <rFont val="Arial CE"/>
        <family val="2"/>
      </rPr>
      <t>uczniów</t>
    </r>
    <r>
      <rPr>
        <sz val="8"/>
        <rFont val="Arial CE"/>
        <family val="2"/>
      </rPr>
      <t xml:space="preserve"> w skali </t>
    </r>
    <r>
      <rPr>
        <i/>
        <sz val="8"/>
        <rFont val="Arial CE"/>
        <family val="2"/>
      </rPr>
      <t>standardowej dziewiątki</t>
    </r>
  </si>
  <si>
    <r>
      <t xml:space="preserve">Tabela 3. Przedziały punktowe wyników </t>
    </r>
    <r>
      <rPr>
        <b/>
        <u val="single"/>
        <sz val="8"/>
        <rFont val="Arial CE"/>
        <family val="2"/>
      </rPr>
      <t>szkół</t>
    </r>
    <r>
      <rPr>
        <sz val="8"/>
        <rFont val="Arial CE"/>
        <family val="2"/>
      </rPr>
      <t xml:space="preserve"> znormalizowane w skali kraju</t>
    </r>
  </si>
  <si>
    <t>Do kolumn B,C,D,E,F,G,H (Tabela 1) proszę wpisać odpowiednio nazwisko i imię, kod ucznia, oraz wyniki w punktach z zaświadczeń uczniów za sprawdzane obszary umiejętności. W kolumnie I arkusz zlicza sumę punktów otrzymanych za sprawdzian. W każdym oddziale klasy I (arkuszu) można wpisać wyniki nie więcej niż 40 uczniów.</t>
  </si>
  <si>
    <t>Skoroszyt można wykorzystać do przeprowadzenia "diagnozy wstępnej" uczniów klas I gimnazjum, na podstawie zaświadczeń o wynikach sprawdzianu w klasie VI szkoły podstawowej.</t>
  </si>
  <si>
    <t>W kolumnach od K do O arkusz przedstawia rozkłady wyników uczniów danego oddziału z zakresu kategorii umiejętności, w kolumnie P - rozkład wyników za sprawdzian. Rozkłady wyników uczniów z zakresu obszarów umiejętności i sprawdzianu ilustrują rysunki 1 - 6.</t>
  </si>
  <si>
    <t xml:space="preserve">W wierszu  46 (kolumny D - I) arkusz oblicza średnie wyniki uczniów w oddziale z zakresu poszczególnych kategorii umiejętności oraz za sprawdzian, zaś w wierszu 47 średnie wyniki w procentach punktów. Procent punktów uzyskanych przez uczniów z poszczególnych obszarów umiejętności i sprawdzianu ilustruje rysunek 8. </t>
  </si>
  <si>
    <r>
      <t xml:space="preserve">Tabela 2 (obszar R3 - X12) przedstawia rozdład wyników uczniów w skali </t>
    </r>
    <r>
      <rPr>
        <i/>
        <sz val="10"/>
        <rFont val="Arial CE"/>
        <family val="2"/>
      </rPr>
      <t>standardowej dziewiątki</t>
    </r>
    <r>
      <rPr>
        <sz val="10"/>
        <rFont val="Arial CE"/>
        <family val="0"/>
      </rPr>
      <t xml:space="preserve">. W kolumnie U arkusz zlicza liczbę wyników uczniów na poszczególnych stopniach skali, zaś w kolumnie V - liczbę wyników w procentach. Rysunek 7 ilustruje rozkład wyników dla oddziału i dla populacji (kraju).  Szczególną uwagę proszę zwrócić na uczniów, których wyniki znalazły się na 1, 2 lub 3 stopniu skali </t>
    </r>
    <r>
      <rPr>
        <i/>
        <sz val="10"/>
        <rFont val="Arial CE"/>
        <family val="2"/>
      </rPr>
      <t>standardowej dziewiątki</t>
    </r>
    <r>
      <rPr>
        <sz val="10"/>
        <rFont val="Arial CE"/>
        <family val="0"/>
      </rPr>
      <t xml:space="preserve"> (uczniowie zagrożeni niskimi osiągnięciami).</t>
    </r>
  </si>
  <si>
    <t>Pytania i uwagi proszę kierować pod adres: krepa@oke.krakow.pl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</si>
  <si>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</si>
  <si>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</si>
  <si>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</si>
  <si>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</si>
  <si>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</si>
  <si>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</si>
  <si>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</si>
  <si>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</si>
  <si>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</si>
  <si>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</si>
  <si>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</si>
  <si>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</si>
  <si>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</si>
  <si>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</si>
  <si>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</si>
  <si>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</si>
  <si>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</si>
  <si>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</si>
  <si>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</si>
  <si>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</si>
  <si>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</si>
  <si>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</si>
  <si>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</si>
  <si>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</si>
  <si>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</si>
  <si>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</si>
  <si>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</si>
  <si>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</si>
  <si>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</si>
  <si>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Szkoła (procent uczniów)</t>
  </si>
  <si>
    <t>uczniowie zagożeni</t>
  </si>
  <si>
    <t>Średni wynik w punktach</t>
  </si>
  <si>
    <t>Skoroszyt można wykorzystać do "diagnozy wstępnej" maksymalnie 300 uczniów klasy I gimnazjum, na podstawie zaświadczeń o wynikach sprawdzianu w klasie VI szkoły podstawowej.</t>
  </si>
  <si>
    <t>W komórce C305 otrzymujemy liczbę uczniów, których wyniki zostały wpisane.</t>
  </si>
  <si>
    <t xml:space="preserve">W kolumnach od K do O arkusz "Szkoła"  zawiera rozkłady wyników uczniów szkoły z zakresu kategorii umiejętności, w kolumnie P - rozkład wyników wszystkich uczniów za sprawdzian. </t>
  </si>
  <si>
    <t xml:space="preserve">W wierszu  306 (kolumny D - I) arkusz oblicza średnie wyniki uczniów szkoły z zakresu sprawdzanych obszarów umiejętności oraz za sprawdzian, zaś w wierszu 307 średnie wyniki w procentach punktów. </t>
  </si>
  <si>
    <t xml:space="preserve"> Mając średni wynik ze sprawdzianu dla szkoły oraz korzystając z tabeli 3 (obszar Z3 do AB12) proszę określić pozycję szkoły na skali staninowej (pozycję szkoły "na wejściu").</t>
  </si>
  <si>
    <t>Zapytania i uwagi proszę kierować pod adres: krepa@oke.krakow.pl</t>
  </si>
  <si>
    <r>
      <t xml:space="preserve">Skoroszyt zawiera 2 arkusze: </t>
    </r>
    <r>
      <rPr>
        <b/>
        <sz val="10"/>
        <rFont val="Arial CE"/>
        <family val="2"/>
      </rPr>
      <t>"Szkoła"</t>
    </r>
    <r>
      <rPr>
        <sz val="10"/>
        <rFont val="Arial CE"/>
        <family val="0"/>
      </rPr>
      <t xml:space="preserve">, w którym wprowadzamy wyniki uczniów szkoły (można skopiować wyniki wprowadzone dla poszczególnych oddziałów z pliku DIAGNOZA_GIMNAZJUM1) oraz </t>
    </r>
    <r>
      <rPr>
        <b/>
        <sz val="10"/>
        <rFont val="Arial CE"/>
        <family val="2"/>
      </rPr>
      <t xml:space="preserve">"Wykresy dla szkoły" </t>
    </r>
    <r>
      <rPr>
        <sz val="10"/>
        <rFont val="Arial CE"/>
        <family val="0"/>
      </rPr>
      <t>- zawierający rysunki przedstawiające rozkłady wyników.</t>
    </r>
  </si>
  <si>
    <r>
      <t xml:space="preserve">Do kolumn B,C,D,E,F,G,H (Arkusz </t>
    </r>
    <r>
      <rPr>
        <b/>
        <sz val="10"/>
        <rFont val="Arial CE"/>
        <family val="2"/>
      </rPr>
      <t xml:space="preserve">"Szkoła" </t>
    </r>
    <r>
      <rPr>
        <sz val="10"/>
        <rFont val="Arial CE"/>
        <family val="0"/>
      </rPr>
      <t xml:space="preserve">, Tabela 1) proszę wpisać odpowiednio nazwisko i imię, kod ucznia oraz wyniki w punktach z zaświadczeń uczniów za sprawdzane obszary umiejętności. W kolumnie I arkusz zlicza sumę punktów otrzymanych za sprawdzian. </t>
    </r>
  </si>
  <si>
    <r>
      <t xml:space="preserve">Tabela 2 (obszar R3 - X12) przedstawia rozdład wyników uczniów w skali </t>
    </r>
    <r>
      <rPr>
        <i/>
        <sz val="10"/>
        <rFont val="Arial CE"/>
        <family val="2"/>
      </rPr>
      <t>standardowej dziewiątki</t>
    </r>
    <r>
      <rPr>
        <sz val="10"/>
        <rFont val="Arial CE"/>
        <family val="0"/>
      </rPr>
      <t>. W kolumnie U arkusz zlicza liczbę wyników uczniów na poszczególnych stopniach skali, zaś w kolumnie V - liczbę wyników w procentach. Proszę zwrócić szczególną uwagę na uczniów, których wyniki znalazły się na 1, 2 lub 3 stopniu skali. Są to uczniowie zagrożeni niskimi osiągnięciami w nauce.</t>
    </r>
  </si>
  <si>
    <t>Skoroszt zawiera 5 arkuszy (od KL.A do KL.E) i pozwala dokonać analizy wyników uczniów  pięciu oddziałów klasy 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</si>
</sst>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.75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sz val="11"/>
      <name val="Arial CE"/>
      <family val="0"/>
    </font>
    <font>
      <sz val="8.75"/>
      <name val="Arial CE"/>
      <family val="2"/>
    </font>
    <font>
      <i/>
      <sz val="8.25"/>
      <name val="Arial CE"/>
      <family val="2"/>
    </font>
    <font>
      <sz val="8.25"/>
      <name val="Arial CE"/>
      <family val="2"/>
    </font>
    <font>
      <b/>
      <sz val="9.5"/>
      <name val="Arial CE"/>
      <family val="2"/>
    </font>
    <font>
      <b/>
      <i/>
      <sz val="9.5"/>
      <name val="Arial CE"/>
      <family val="2"/>
    </font>
    <font>
      <i/>
      <sz val="8.75"/>
      <name val="Arial CE"/>
      <family val="2"/>
    </font>
    <font>
      <b/>
      <sz val="9.75"/>
      <name val="Arial CE"/>
      <family val="2"/>
    </font>
    <font>
      <b/>
      <i/>
      <sz val="9.75"/>
      <name val="Arial CE"/>
      <family val="2"/>
    </font>
    <font>
      <sz val="11.25"/>
      <name val="Arial CE"/>
      <family val="0"/>
    </font>
    <font>
      <sz val="12"/>
      <name val="Arial CE"/>
      <family val="0"/>
    </font>
    <font>
      <sz val="6"/>
      <name val="Arial CE"/>
      <family val="2"/>
    </font>
    <font>
      <sz val="7"/>
      <name val="Arial CE"/>
      <family val="2"/>
    </font>
    <font>
      <i/>
      <sz val="8.5"/>
      <name val="Arial CE"/>
      <family val="2"/>
    </font>
    <font>
      <sz val="11.75"/>
      <name val="Arial CE"/>
      <family val="0"/>
    </font>
    <font>
      <sz val="9.5"/>
      <name val="Arial CE"/>
      <family val="2"/>
    </font>
    <font>
      <sz val="8.5"/>
      <name val="Arial CE"/>
      <family val="2"/>
    </font>
    <font>
      <b/>
      <sz val="8.5"/>
      <name val="Arial CE"/>
      <family val="2"/>
    </font>
    <font>
      <i/>
      <sz val="8"/>
      <name val="Arial CE"/>
      <family val="2"/>
    </font>
    <font>
      <b/>
      <sz val="9.25"/>
      <name val="Arial CE"/>
      <family val="2"/>
    </font>
    <font>
      <b/>
      <sz val="10.25"/>
      <name val="Arial CE"/>
      <family val="2"/>
    </font>
    <font>
      <b/>
      <i/>
      <sz val="10.25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.25"/>
      <name val="Arial CE"/>
      <family val="2"/>
    </font>
    <font>
      <sz val="9.25"/>
      <name val="Arial CE"/>
      <family val="2"/>
    </font>
    <font>
      <b/>
      <u val="single"/>
      <sz val="8"/>
      <name val="Arial CE"/>
      <family val="2"/>
    </font>
    <font>
      <b/>
      <i/>
      <sz val="9.25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5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3" fillId="4" borderId="0" xfId="0" applyFont="1" applyFill="1" applyAlignment="1">
      <alignment/>
    </xf>
    <xf numFmtId="1" fontId="0" fillId="5" borderId="1" xfId="19" applyNumberFormat="1" applyFill="1" applyBorder="1" applyAlignment="1">
      <alignment/>
    </xf>
    <xf numFmtId="0" fontId="0" fillId="5" borderId="0" xfId="0" applyFill="1" applyAlignment="1">
      <alignment/>
    </xf>
    <xf numFmtId="0" fontId="4" fillId="3" borderId="1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/>
    </xf>
    <xf numFmtId="164" fontId="2" fillId="7" borderId="0" xfId="0" applyNumberFormat="1" applyFont="1" applyFill="1" applyBorder="1" applyAlignment="1">
      <alignment horizontal="center"/>
    </xf>
    <xf numFmtId="2" fontId="2" fillId="8" borderId="0" xfId="0" applyNumberFormat="1" applyFont="1" applyFill="1" applyBorder="1" applyAlignment="1">
      <alignment horizontal="center"/>
    </xf>
    <xf numFmtId="0" fontId="4" fillId="9" borderId="0" xfId="0" applyFont="1" applyFill="1" applyAlignment="1">
      <alignment/>
    </xf>
    <xf numFmtId="0" fontId="0" fillId="2" borderId="1" xfId="0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Alignment="1">
      <alignment/>
    </xf>
    <xf numFmtId="0" fontId="0" fillId="10" borderId="0" xfId="0" applyFill="1" applyAlignment="1">
      <alignment/>
    </xf>
    <xf numFmtId="0" fontId="1" fillId="5" borderId="5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11" borderId="5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6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1" fontId="1" fillId="5" borderId="1" xfId="19" applyNumberFormat="1" applyFont="1" applyFill="1" applyBorder="1" applyAlignment="1">
      <alignment/>
    </xf>
    <xf numFmtId="0" fontId="1" fillId="11" borderId="1" xfId="0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/>
    </xf>
    <xf numFmtId="1" fontId="1" fillId="11" borderId="1" xfId="19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49" fontId="1" fillId="12" borderId="1" xfId="0" applyNumberFormat="1" applyFont="1" applyFill="1" applyBorder="1" applyAlignment="1">
      <alignment horizontal="center"/>
    </xf>
    <xf numFmtId="0" fontId="1" fillId="9" borderId="0" xfId="0" applyFont="1" applyFill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12" borderId="7" xfId="0" applyFont="1" applyFill="1" applyBorder="1" applyAlignment="1">
      <alignment/>
    </xf>
    <xf numFmtId="0" fontId="1" fillId="12" borderId="8" xfId="0" applyFont="1" applyFill="1" applyBorder="1" applyAlignment="1">
      <alignment/>
    </xf>
    <xf numFmtId="0" fontId="1" fillId="12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" borderId="3" xfId="0" applyFont="1" applyFill="1" applyBorder="1" applyAlignment="1">
      <alignment/>
    </xf>
    <xf numFmtId="0" fontId="1" fillId="8" borderId="1" xfId="0" applyFont="1" applyFill="1" applyBorder="1" applyAlignment="1">
      <alignment horizontal="center"/>
    </xf>
    <xf numFmtId="49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/>
    </xf>
    <xf numFmtId="1" fontId="1" fillId="8" borderId="1" xfId="19" applyNumberFormat="1" applyFont="1" applyFill="1" applyBorder="1" applyAlignment="1">
      <alignment/>
    </xf>
    <xf numFmtId="0" fontId="1" fillId="8" borderId="5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6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8" borderId="1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/>
    </xf>
    <xf numFmtId="1" fontId="0" fillId="8" borderId="1" xfId="19" applyNumberFormat="1" applyFill="1" applyBorder="1" applyAlignment="1">
      <alignment/>
    </xf>
    <xf numFmtId="0" fontId="3" fillId="13" borderId="1" xfId="0" applyFont="1" applyFill="1" applyBorder="1" applyAlignment="1">
      <alignment horizontal="center"/>
    </xf>
    <xf numFmtId="49" fontId="3" fillId="13" borderId="1" xfId="0" applyNumberFormat="1" applyFont="1" applyFill="1" applyBorder="1" applyAlignment="1">
      <alignment horizontal="center"/>
    </xf>
    <xf numFmtId="0" fontId="0" fillId="13" borderId="1" xfId="0" applyFill="1" applyBorder="1" applyAlignment="1">
      <alignment/>
    </xf>
    <xf numFmtId="1" fontId="0" fillId="13" borderId="1" xfId="19" applyNumberFormat="1" applyFill="1" applyBorder="1" applyAlignment="1">
      <alignment/>
    </xf>
    <xf numFmtId="0" fontId="1" fillId="13" borderId="5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0" fontId="1" fillId="13" borderId="6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0" fillId="5" borderId="1" xfId="19" applyNumberFormat="1" applyFill="1" applyBorder="1" applyAlignment="1">
      <alignment/>
    </xf>
    <xf numFmtId="0" fontId="3" fillId="11" borderId="1" xfId="0" applyFont="1" applyFill="1" applyBorder="1" applyAlignment="1">
      <alignment horizontal="center"/>
    </xf>
    <xf numFmtId="49" fontId="3" fillId="11" borderId="1" xfId="0" applyNumberFormat="1" applyFont="1" applyFill="1" applyBorder="1" applyAlignment="1">
      <alignment horizontal="center"/>
    </xf>
    <xf numFmtId="0" fontId="0" fillId="11" borderId="1" xfId="0" applyFill="1" applyBorder="1" applyAlignment="1">
      <alignment/>
    </xf>
    <xf numFmtId="1" fontId="0" fillId="11" borderId="1" xfId="19" applyNumberForma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1" fontId="0" fillId="6" borderId="1" xfId="19" applyNumberForma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 vertical="center"/>
    </xf>
    <xf numFmtId="0" fontId="1" fillId="4" borderId="11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12" borderId="11" xfId="0" applyFont="1" applyFill="1" applyBorder="1" applyAlignment="1">
      <alignment/>
    </xf>
    <xf numFmtId="0" fontId="1" fillId="12" borderId="10" xfId="0" applyFont="1" applyFill="1" applyBorder="1" applyAlignment="1">
      <alignment/>
    </xf>
    <xf numFmtId="0" fontId="1" fillId="12" borderId="12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9" borderId="1" xfId="0" applyFont="1" applyFill="1" applyBorder="1" applyAlignment="1">
      <alignment/>
    </xf>
    <xf numFmtId="0" fontId="0" fillId="10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14" borderId="1" xfId="0" applyFill="1" applyBorder="1" applyAlignment="1">
      <alignment/>
    </xf>
    <xf numFmtId="164" fontId="0" fillId="3" borderId="1" xfId="19" applyNumberFormat="1" applyFill="1" applyBorder="1" applyAlignment="1">
      <alignment/>
    </xf>
    <xf numFmtId="0" fontId="40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25" b="1" i="1" u="none" baseline="0">
                <a:latin typeface="Arial CE"/>
                <a:ea typeface="Arial CE"/>
                <a:cs typeface="Arial CE"/>
              </a:rPr>
              <a:t>Czytania</a:t>
            </a: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Szkoła!$J$4:$J$14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Szkoła!$K$4:$K$14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8541401"/>
        <c:axId val="34219426"/>
      </c:barChart>
      <c:catAx>
        <c:axId val="4854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54140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Pisania (KL.A 2007)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Rysunek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'KL.A'!$J$4:$J$14</c:f>
              <c:numCache/>
            </c:numRef>
          </c:cat>
          <c:val>
            <c:numRef>
              <c:f>'KL.A'!$L$4:$L$14</c:f>
              <c:numCache/>
            </c:numRef>
          </c:val>
        </c:ser>
        <c:axId val="21614083"/>
        <c:axId val="60309020"/>
      </c:barChart>
      <c:catAx>
        <c:axId val="21614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309020"/>
        <c:crosses val="autoZero"/>
        <c:auto val="1"/>
        <c:lblOffset val="100"/>
        <c:noMultiLvlLbl val="0"/>
      </c:catAx>
      <c:valAx>
        <c:axId val="6030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614083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950" b="1" i="1" u="none" baseline="0">
                <a:latin typeface="Arial CE"/>
                <a:ea typeface="Arial CE"/>
                <a:cs typeface="Arial CE"/>
              </a:rPr>
              <a:t>Rozumowania (KL.A 2007)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Rysunek 3.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'KL.A'!$J$4:$J$12</c:f>
              <c:numCache/>
            </c:numRef>
          </c:cat>
          <c:val>
            <c:numRef>
              <c:f>'KL.A'!$M$4:$M$12</c:f>
              <c:numCache/>
            </c:numRef>
          </c:val>
        </c:ser>
        <c:axId val="5910269"/>
        <c:axId val="53192422"/>
      </c:barChart>
      <c:catAx>
        <c:axId val="5910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192422"/>
        <c:crosses val="autoZero"/>
        <c:auto val="1"/>
        <c:lblOffset val="100"/>
        <c:noMultiLvlLbl val="0"/>
      </c:catAx>
      <c:valAx>
        <c:axId val="53192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10269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975" b="1" i="1" u="none" baseline="0">
                <a:latin typeface="Arial CE"/>
                <a:ea typeface="Arial CE"/>
                <a:cs typeface="Arial CE"/>
              </a:rPr>
              <a:t>Korzystania z informacji (KL.A 2007) 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Rysunek 4</a:t>
            </a:r>
            <a:r>
              <a:rPr lang="en-US" cap="none" sz="975" b="0" i="0" u="none" baseline="0">
                <a:latin typeface="Arial CE"/>
                <a:ea typeface="Arial CE"/>
                <a:cs typeface="Arial CE"/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'KL.A'!$J$4:$J$8</c:f>
              <c:numCache/>
            </c:numRef>
          </c:cat>
          <c:val>
            <c:numRef>
              <c:f>'KL.A'!$N$4:$N$8</c:f>
              <c:numCache/>
            </c:numRef>
          </c:val>
        </c:ser>
        <c:axId val="8969751"/>
        <c:axId val="13618896"/>
      </c:barChart>
      <c:catAx>
        <c:axId val="896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618896"/>
        <c:crosses val="autoZero"/>
        <c:auto val="1"/>
        <c:lblOffset val="100"/>
        <c:noMultiLvlLbl val="0"/>
      </c:catAx>
      <c:valAx>
        <c:axId val="1361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896975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Wykorzystania wiedzy w praktyce (KL.A 2007) 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Rysunek 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'KL.A'!$J$4:$J$12</c:f>
              <c:numCache/>
            </c:numRef>
          </c:cat>
          <c:val>
            <c:numRef>
              <c:f>'KL.A'!$O$4:$O$12</c:f>
              <c:numCache/>
            </c:numRef>
          </c:val>
        </c:ser>
        <c:axId val="55461201"/>
        <c:axId val="29388762"/>
      </c:barChart>
      <c:catAx>
        <c:axId val="55461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88762"/>
        <c:crosses val="autoZero"/>
        <c:auto val="1"/>
        <c:lblOffset val="100"/>
        <c:noMultiLvlLbl val="0"/>
      </c:catAx>
      <c:valAx>
        <c:axId val="2938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61201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-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Sprawdzian 2007 (KL.A)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Rysunek 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'KL.A'!$J$4:$J$44</c:f>
              <c:numCache/>
            </c:numRef>
          </c:cat>
          <c:val>
            <c:numRef>
              <c:f>'KL.A'!$P$4:$P$44</c:f>
              <c:numCache/>
            </c:numRef>
          </c:val>
        </c:ser>
        <c:axId val="63172267"/>
        <c:axId val="31679492"/>
      </c:barChart>
      <c:catAx>
        <c:axId val="63172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679492"/>
        <c:crosses val="autoZero"/>
        <c:auto val="1"/>
        <c:lblOffset val="100"/>
        <c:noMultiLvlLbl val="0"/>
      </c:catAx>
      <c:valAx>
        <c:axId val="31679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17226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Procentowy rozkład wyników w skali </a:t>
            </a:r>
            <a:r>
              <a:rPr lang="en-US" cap="none" sz="950" b="1" i="1" u="none" baseline="0">
                <a:latin typeface="Arial CE"/>
                <a:ea typeface="Arial CE"/>
                <a:cs typeface="Arial CE"/>
              </a:rPr>
              <a:t>standardowej dziewiątki
- </a:t>
            </a: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Sprawdzian 2007 (KL.A)  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Rysunek 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'KL.A'!$V$3</c:f>
              <c:strCache>
                <c:ptCount val="1"/>
                <c:pt idx="0">
                  <c:v>Oddział (procent uczniów)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'KL.A'!$V$4:$V$12</c:f>
              <c:numCache/>
            </c:numRef>
          </c:val>
        </c:ser>
        <c:ser>
          <c:idx val="1"/>
          <c:order val="1"/>
          <c:tx>
            <c:strRef>
              <c:f>'KL.A'!$W$3</c:f>
              <c:strCache>
                <c:ptCount val="1"/>
                <c:pt idx="0">
                  <c:v>Populacja (procent uczniów)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'KL.A'!$W$4:$W$12</c:f>
              <c:numCache/>
            </c:numRef>
          </c:val>
        </c:ser>
        <c:axId val="16679973"/>
        <c:axId val="15902030"/>
      </c:barChart>
      <c:catAx>
        <c:axId val="16679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902030"/>
        <c:crosses val="autoZero"/>
        <c:auto val="1"/>
        <c:lblOffset val="100"/>
        <c:noMultiLvlLbl val="0"/>
      </c:catAx>
      <c:valAx>
        <c:axId val="15902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Procent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67997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Średnie wyniki uczniów w zakresie poszczególnych kategorii umiejętności 
i sprawdzianu 2007 (w % punktów) - KL.A 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 Rysunek 8.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CCCC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'KL.A'!$D$3:$I$3</c:f>
              <c:strCache/>
            </c:strRef>
          </c:cat>
          <c:val>
            <c:numRef>
              <c:f>'KL.A'!$D$47:$I$47</c:f>
              <c:numCache/>
            </c:numRef>
          </c:val>
        </c:ser>
        <c:axId val="8900543"/>
        <c:axId val="12996024"/>
      </c:bar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Procent uzyskanych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9005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Rozkłady wyników 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Czytania (KL.B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'KL.B'!$J$4:$J$14</c:f>
              <c:numCache/>
            </c:numRef>
          </c:cat>
          <c:val>
            <c:numRef>
              <c:f>'KL.B'!$K$4:$K$14</c:f>
              <c:numCache/>
            </c:numRef>
          </c:val>
        </c:ser>
        <c:axId val="49855353"/>
        <c:axId val="46044994"/>
      </c:barChart>
      <c:catAx>
        <c:axId val="4985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855353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Procentowy rozkład wyników w skali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standardowej dziewiątki
- 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Sprawdzian 2007 (KL.B)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'KL.B'!$V$3</c:f>
              <c:strCache>
                <c:ptCount val="1"/>
                <c:pt idx="0">
                  <c:v>Oddział (procent uczniów)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'KL.B'!$V$4:$V$12</c:f>
              <c:numCache/>
            </c:numRef>
          </c:val>
        </c:ser>
        <c:ser>
          <c:idx val="1"/>
          <c:order val="1"/>
          <c:tx>
            <c:strRef>
              <c:f>'KL.A'!$W$3</c:f>
              <c:strCache>
                <c:ptCount val="1"/>
                <c:pt idx="0">
                  <c:v>Populacja (procent uczniów)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'KL.A'!$W$4:$W$12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11751763"/>
        <c:axId val="38657004"/>
      </c:barChart>
      <c:catAx>
        <c:axId val="1175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75176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Pisania (KL.B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'KL.B'!$J$4:$J$14</c:f>
              <c:numCache/>
            </c:numRef>
          </c:cat>
          <c:val>
            <c:numRef>
              <c:f>'KL.B'!$L$4:$L$14</c:f>
              <c:numCache/>
            </c:numRef>
          </c:val>
        </c:ser>
        <c:axId val="12368717"/>
        <c:axId val="44209590"/>
      </c:barChart>
      <c:catAx>
        <c:axId val="12368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368717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25" b="1" i="1" u="none" baseline="0">
                <a:latin typeface="Arial CE"/>
                <a:ea typeface="Arial CE"/>
                <a:cs typeface="Arial CE"/>
              </a:rPr>
              <a:t>Pisania </a:t>
            </a: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Szkoła!$J$4:$J$14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Szkoła!$L$4:$L$14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9539379"/>
        <c:axId val="20310092"/>
      </c:barChart>
      <c:catAx>
        <c:axId val="39539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53937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950" b="1" i="1" u="none" baseline="0">
                <a:latin typeface="Arial CE"/>
                <a:ea typeface="Arial CE"/>
                <a:cs typeface="Arial CE"/>
              </a:rPr>
              <a:t>Rozumowania (KL.B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'KL.B'!$J$4:$J$12</c:f>
              <c:numCache/>
            </c:numRef>
          </c:cat>
          <c:val>
            <c:numRef>
              <c:f>'KL.B'!$M$4:$M$12</c:f>
              <c:numCache/>
            </c:numRef>
          </c:val>
        </c:ser>
        <c:axId val="62341991"/>
        <c:axId val="24207008"/>
      </c:barChart>
      <c:catAx>
        <c:axId val="6234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341991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Średnie wyniki uczniów w zakresie poszczególnych kategorii umiejętności 
i sprawdzianu 2007 (w % punktów) - KL.B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CCCC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'KL.A'!$D$3:$I$3</c:f>
              <c:strCache>
                <c:ptCount val="6"/>
                <c:pt idx="0">
                  <c:v>Czytanie</c:v>
                </c:pt>
                <c:pt idx="1">
                  <c:v>Pisanie</c:v>
                </c:pt>
                <c:pt idx="2">
                  <c:v>Rozumowanie</c:v>
                </c:pt>
                <c:pt idx="3">
                  <c:v>Korzystanie z informacji</c:v>
                </c:pt>
                <c:pt idx="4">
                  <c:v>Wykorzystanie wiedzy w praktyce</c:v>
                </c:pt>
                <c:pt idx="5">
                  <c:v>Sprawdzian</c:v>
                </c:pt>
              </c:strCache>
            </c:strRef>
          </c:cat>
          <c:val>
            <c:numRef>
              <c:f>'KL.B'!$D$47:$I$47</c:f>
              <c:numCache/>
            </c:numRef>
          </c:val>
        </c:ser>
        <c:axId val="16536481"/>
        <c:axId val="14610602"/>
      </c:bar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Procent uzyskanych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536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975" b="1" i="1" u="none" baseline="0">
                <a:latin typeface="Arial CE"/>
                <a:ea typeface="Arial CE"/>
                <a:cs typeface="Arial CE"/>
              </a:rPr>
              <a:t>Korzystania z informacji (KL.B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'KL.B'!$J$4:$J$8</c:f>
              <c:numCache/>
            </c:numRef>
          </c:cat>
          <c:val>
            <c:numRef>
              <c:f>'KL.B'!$N$4:$N$8</c:f>
              <c:numCache/>
            </c:numRef>
          </c:val>
        </c:ser>
        <c:axId val="64386555"/>
        <c:axId val="42608084"/>
      </c:barChart>
      <c:catAx>
        <c:axId val="6438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08084"/>
        <c:crosses val="autoZero"/>
        <c:auto val="1"/>
        <c:lblOffset val="100"/>
        <c:noMultiLvlLbl val="0"/>
      </c:catAx>
      <c:valAx>
        <c:axId val="4260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386555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Wykorzystania wiedzy w praktyce (KL.B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'KL.B'!$J$4:$J$12</c:f>
              <c:numCache/>
            </c:numRef>
          </c:cat>
          <c:val>
            <c:numRef>
              <c:f>'KL.B'!$O$4:$O$12</c:f>
              <c:numCache/>
            </c:numRef>
          </c:val>
        </c:ser>
        <c:axId val="47928437"/>
        <c:axId val="28702750"/>
      </c:barChart>
      <c:cat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928437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-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Sprawdzian 2007 (KL.B)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'KL.B'!$J$4:$J$44</c:f>
              <c:numCache/>
            </c:numRef>
          </c:cat>
          <c:val>
            <c:numRef>
              <c:f>'KL.B'!$P$4:$P$44</c:f>
              <c:numCache/>
            </c:numRef>
          </c:val>
        </c:ser>
        <c:axId val="56998159"/>
        <c:axId val="43221384"/>
      </c:barChart>
      <c:cat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221384"/>
        <c:crosses val="autoZero"/>
        <c:auto val="1"/>
        <c:lblOffset val="100"/>
        <c:noMultiLvlLbl val="0"/>
      </c:catAx>
      <c:valAx>
        <c:axId val="4322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998159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Rozkłady wyników 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Czytania (KL.C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'KL.C'!$J$4:$J$14</c:f>
              <c:numCache/>
            </c:numRef>
          </c:cat>
          <c:val>
            <c:numRef>
              <c:f>'KL.C'!$K$4:$K$14</c:f>
              <c:numCache/>
            </c:numRef>
          </c:val>
        </c:ser>
        <c:axId val="53448137"/>
        <c:axId val="11271186"/>
      </c:barChart>
      <c:catAx>
        <c:axId val="534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271186"/>
        <c:crosses val="autoZero"/>
        <c:auto val="1"/>
        <c:lblOffset val="100"/>
        <c:noMultiLvlLbl val="0"/>
      </c:catAx>
      <c:valAx>
        <c:axId val="1127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48137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Pisania (KL.C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'KL.C'!$J$4:$J$14</c:f>
              <c:numCache/>
            </c:numRef>
          </c:cat>
          <c:val>
            <c:numRef>
              <c:f>'KL.C'!$L$4:$L$14</c:f>
              <c:numCache/>
            </c:numRef>
          </c:val>
        </c:ser>
        <c:axId val="34331811"/>
        <c:axId val="40550844"/>
      </c:barChart>
      <c:catAx>
        <c:axId val="3433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550844"/>
        <c:crosses val="autoZero"/>
        <c:auto val="1"/>
        <c:lblOffset val="100"/>
        <c:noMultiLvlLbl val="0"/>
      </c:catAx>
      <c:valAx>
        <c:axId val="4055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31811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975" b="1" i="1" u="none" baseline="0">
                <a:latin typeface="Arial CE"/>
                <a:ea typeface="Arial CE"/>
                <a:cs typeface="Arial CE"/>
              </a:rPr>
              <a:t>Rozumowania (KL.C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'KL.C'!$J$4:$J$12</c:f>
              <c:numCache/>
            </c:numRef>
          </c:cat>
          <c:val>
            <c:numRef>
              <c:f>'KL.C'!$M$4:$M$12</c:f>
              <c:numCache/>
            </c:numRef>
          </c:val>
        </c:ser>
        <c:axId val="29413277"/>
        <c:axId val="63392902"/>
      </c:barChart>
      <c:catAx>
        <c:axId val="29413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392902"/>
        <c:crosses val="autoZero"/>
        <c:auto val="1"/>
        <c:lblOffset val="100"/>
        <c:noMultiLvlLbl val="0"/>
      </c:catAx>
      <c:valAx>
        <c:axId val="6339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1327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975" b="1" i="1" u="none" baseline="0">
                <a:latin typeface="Arial CE"/>
                <a:ea typeface="Arial CE"/>
                <a:cs typeface="Arial CE"/>
              </a:rPr>
              <a:t>Korzystania z informacji (KL.C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'KL.C'!$J$4:$J$8</c:f>
              <c:numCache/>
            </c:numRef>
          </c:cat>
          <c:val>
            <c:numRef>
              <c:f>'KL.C'!$N$4:$N$8</c:f>
              <c:numCache/>
            </c:numRef>
          </c:val>
        </c:ser>
        <c:axId val="33665207"/>
        <c:axId val="34551408"/>
      </c:barChart>
      <c:catAx>
        <c:axId val="3366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51408"/>
        <c:crosses val="autoZero"/>
        <c:auto val="1"/>
        <c:lblOffset val="100"/>
        <c:noMultiLvlLbl val="0"/>
      </c:catAx>
      <c:valAx>
        <c:axId val="34551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665207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Wykorzystania wiedzy w praktyce (KL.C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'KL.B'!$J$4:$J$12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'KL.C'!$O$4:$O$12</c:f>
              <c:numCache/>
            </c:numRef>
          </c:val>
        </c:ser>
        <c:axId val="42527217"/>
        <c:axId val="47200634"/>
      </c:barChart>
      <c:catAx>
        <c:axId val="4252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200634"/>
        <c:crosses val="autoZero"/>
        <c:auto val="1"/>
        <c:lblOffset val="100"/>
        <c:noMultiLvlLbl val="0"/>
      </c:catAx>
      <c:valAx>
        <c:axId val="4720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527217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925" b="1" i="1" u="none" baseline="0">
                <a:latin typeface="Arial CE"/>
                <a:ea typeface="Arial CE"/>
                <a:cs typeface="Arial CE"/>
              </a:rPr>
              <a:t>Rozumowania</a:t>
            </a: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Szkoła!$J$4:$J$12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Szkoła!$M$4:$M$12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8573101"/>
        <c:axId val="34504726"/>
      </c:barChart>
      <c:catAx>
        <c:axId val="4857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504726"/>
        <c:crosses val="autoZero"/>
        <c:auto val="1"/>
        <c:lblOffset val="100"/>
        <c:noMultiLvlLbl val="0"/>
      </c:catAx>
      <c:valAx>
        <c:axId val="34504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57310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-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Sprawdzian 2007 (KL.C)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'KL.C'!$J$4:$J$44</c:f>
              <c:numCache/>
            </c:numRef>
          </c:cat>
          <c:val>
            <c:numRef>
              <c:f>'KL.C'!$P$4:$P$44</c:f>
              <c:numCache/>
            </c:numRef>
          </c:val>
        </c:ser>
        <c:axId val="22152523"/>
        <c:axId val="65154980"/>
      </c:barChart>
      <c:catAx>
        <c:axId val="2215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154980"/>
        <c:crosses val="autoZero"/>
        <c:auto val="1"/>
        <c:lblOffset val="100"/>
        <c:noMultiLvlLbl val="0"/>
      </c:catAx>
      <c:valAx>
        <c:axId val="65154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152523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Procentowy rozkład wyników w skali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standardowej dziewiątki
- 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Sprawdzian 2007 (KL.C)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'KL.C'!$V$3</c:f>
              <c:strCache>
                <c:ptCount val="1"/>
                <c:pt idx="0">
                  <c:v>Oddział (procent uczniów)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'KL.C'!$V$4:$V$12</c:f>
              <c:numCache/>
            </c:numRef>
          </c:val>
        </c:ser>
        <c:ser>
          <c:idx val="1"/>
          <c:order val="1"/>
          <c:tx>
            <c:strRef>
              <c:f>'KL.A'!$W$3</c:f>
              <c:strCache>
                <c:ptCount val="1"/>
                <c:pt idx="0">
                  <c:v>Populacja (procent uczniów)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'KL.A'!$W$4:$W$12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49523909"/>
        <c:axId val="43061998"/>
      </c:barChart>
      <c:catAx>
        <c:axId val="4952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061998"/>
        <c:crosses val="autoZero"/>
        <c:auto val="1"/>
        <c:lblOffset val="100"/>
        <c:noMultiLvlLbl val="0"/>
      </c:catAx>
      <c:valAx>
        <c:axId val="4306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2390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Średnie wyniki uczniów w zakresie poszczególnych kategorii umiejętności 
i sprawdzianu 2007 (w % punktów) - KL.C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CCCC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'KL.A'!$D$3:$I$3</c:f>
              <c:strCache>
                <c:ptCount val="6"/>
                <c:pt idx="0">
                  <c:v>Czytanie</c:v>
                </c:pt>
                <c:pt idx="1">
                  <c:v>Pisanie</c:v>
                </c:pt>
                <c:pt idx="2">
                  <c:v>Rozumowanie</c:v>
                </c:pt>
                <c:pt idx="3">
                  <c:v>Korzystanie z informacji</c:v>
                </c:pt>
                <c:pt idx="4">
                  <c:v>Wykorzystanie wiedzy w praktyce</c:v>
                </c:pt>
                <c:pt idx="5">
                  <c:v>Sprawdzian</c:v>
                </c:pt>
              </c:strCache>
            </c:strRef>
          </c:cat>
          <c:val>
            <c:numRef>
              <c:f>'KL.C'!$D$47:$I$47</c:f>
              <c:numCache/>
            </c:numRef>
          </c:val>
        </c:ser>
        <c:axId val="52013663"/>
        <c:axId val="65469784"/>
      </c:bar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469784"/>
        <c:crosses val="autoZero"/>
        <c:auto val="1"/>
        <c:lblOffset val="100"/>
        <c:noMultiLvlLbl val="0"/>
      </c:catAx>
      <c:valAx>
        <c:axId val="654697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Procent uzyskanych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13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Rozkłady wyników 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Czytania (KL.D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'KL.D'!$J$4:$J$14</c:f>
              <c:numCache/>
            </c:numRef>
          </c:cat>
          <c:val>
            <c:numRef>
              <c:f>'KL.D'!$K$4:$K$14</c:f>
              <c:numCache/>
            </c:numRef>
          </c:val>
        </c:ser>
        <c:axId val="52357145"/>
        <c:axId val="1452258"/>
      </c:barChart>
      <c:catAx>
        <c:axId val="5235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52258"/>
        <c:crosses val="autoZero"/>
        <c:auto val="1"/>
        <c:lblOffset val="100"/>
        <c:noMultiLvlLbl val="0"/>
      </c:catAx>
      <c:valAx>
        <c:axId val="1452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357145"/>
        <c:crossesAt val="1"/>
        <c:crossBetween val="between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Procentowy rozkład wyników w skali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standardowej dziewiątki
- 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Sprawdzian 2007 (KL.D)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'KL.D'!$V$3</c:f>
              <c:strCache>
                <c:ptCount val="1"/>
                <c:pt idx="0">
                  <c:v>Oddział (procent uczniów)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'KL.D'!$V$4:$V$12</c:f>
              <c:numCache/>
            </c:numRef>
          </c:val>
        </c:ser>
        <c:ser>
          <c:idx val="1"/>
          <c:order val="1"/>
          <c:tx>
            <c:strRef>
              <c:f>'KL.A'!$W$3</c:f>
              <c:strCache>
                <c:ptCount val="1"/>
                <c:pt idx="0">
                  <c:v>Populacja (procent uczniów)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'KL.A'!$W$4:$W$12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13070323"/>
        <c:axId val="50524044"/>
      </c:barChart>
      <c:catAx>
        <c:axId val="1307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07032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Pisania (KL.D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'KL.D'!$J$4:$J$14</c:f>
              <c:numCache/>
            </c:numRef>
          </c:cat>
          <c:val>
            <c:numRef>
              <c:f>'KL.D'!$L$4:$L$14</c:f>
              <c:numCache/>
            </c:numRef>
          </c:val>
        </c:ser>
        <c:axId val="52063213"/>
        <c:axId val="65915734"/>
      </c:barChart>
      <c:catAx>
        <c:axId val="520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915734"/>
        <c:crosses val="autoZero"/>
        <c:auto val="1"/>
        <c:lblOffset val="100"/>
        <c:noMultiLvlLbl val="0"/>
      </c:catAx>
      <c:valAx>
        <c:axId val="6591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63213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Średnie wyniki uczniów w zakresie poszczególnych kategorii umiejętności 
i sprawdzianu 2007 (w % punktów) - KL.D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CCCC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'KL.A'!$D$3:$I$3</c:f>
              <c:strCache>
                <c:ptCount val="6"/>
                <c:pt idx="0">
                  <c:v>Czytanie</c:v>
                </c:pt>
                <c:pt idx="1">
                  <c:v>Pisanie</c:v>
                </c:pt>
                <c:pt idx="2">
                  <c:v>Rozumowanie</c:v>
                </c:pt>
                <c:pt idx="3">
                  <c:v>Korzystanie z informacji</c:v>
                </c:pt>
                <c:pt idx="4">
                  <c:v>Wykorzystanie wiedzy w praktyce</c:v>
                </c:pt>
                <c:pt idx="5">
                  <c:v>Sprawdzian</c:v>
                </c:pt>
              </c:strCache>
            </c:strRef>
          </c:cat>
          <c:val>
            <c:numRef>
              <c:f>'KL.D'!$D$47:$I$47</c:f>
              <c:numCache/>
            </c:numRef>
          </c:val>
        </c:ser>
        <c:axId val="56370695"/>
        <c:axId val="37574208"/>
      </c:bar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574208"/>
        <c:crosses val="autoZero"/>
        <c:auto val="1"/>
        <c:lblOffset val="100"/>
        <c:noMultiLvlLbl val="0"/>
      </c:catAx>
      <c:valAx>
        <c:axId val="375742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Procent uzyskanych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3706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975" b="1" i="1" u="none" baseline="0">
                <a:latin typeface="Arial CE"/>
                <a:ea typeface="Arial CE"/>
                <a:cs typeface="Arial CE"/>
              </a:rPr>
              <a:t>Rozumowania (KL.D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'KL.D'!$J$4:$J$12</c:f>
              <c:numCache/>
            </c:numRef>
          </c:cat>
          <c:val>
            <c:numRef>
              <c:f>'KL.D'!$M$4:$M$12</c:f>
              <c:numCache/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611978"/>
        <c:crosses val="autoZero"/>
        <c:auto val="1"/>
        <c:lblOffset val="100"/>
        <c:noMultiLvlLbl val="0"/>
      </c:catAx>
      <c:valAx>
        <c:axId val="23611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23553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975" b="1" i="1" u="none" baseline="0">
                <a:latin typeface="Arial CE"/>
                <a:ea typeface="Arial CE"/>
                <a:cs typeface="Arial CE"/>
              </a:rPr>
              <a:t>Korzystania z informacji (KL.D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'KL.D'!$J$4:$J$8</c:f>
              <c:numCache/>
            </c:numRef>
          </c:cat>
          <c:val>
            <c:numRef>
              <c:f>'KL.D'!$N$4:$N$8</c:f>
              <c:numCache/>
            </c:numRef>
          </c:val>
        </c:ser>
        <c:axId val="11181211"/>
        <c:axId val="33522036"/>
      </c:barChart>
      <c:catAx>
        <c:axId val="1118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522036"/>
        <c:crosses val="autoZero"/>
        <c:auto val="1"/>
        <c:lblOffset val="100"/>
        <c:noMultiLvlLbl val="0"/>
      </c:catAx>
      <c:valAx>
        <c:axId val="33522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181211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Wykorzystania wiedzy w praktyce (KL.D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'KL.D'!$J$4:$J$12</c:f>
              <c:numCache/>
            </c:numRef>
          </c:cat>
          <c:val>
            <c:numRef>
              <c:f>'KL.D'!$O$4:$O$12</c:f>
              <c:numCache/>
            </c:numRef>
          </c:val>
        </c:ser>
        <c:axId val="33262869"/>
        <c:axId val="30930366"/>
      </c:barChart>
      <c:catAx>
        <c:axId val="33262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930366"/>
        <c:crosses val="autoZero"/>
        <c:auto val="1"/>
        <c:lblOffset val="100"/>
        <c:noMultiLvlLbl val="0"/>
      </c:catAx>
      <c:valAx>
        <c:axId val="3093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262869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Rozkład wyników z zakresu </a:t>
            </a:r>
            <a:r>
              <a:rPr lang="en-US" cap="none" sz="950" b="1" i="1" u="none" baseline="0">
                <a:latin typeface="Arial CE"/>
                <a:ea typeface="Arial CE"/>
                <a:cs typeface="Arial CE"/>
              </a:rPr>
              <a:t>Korzystania z informacji </a:t>
            </a:r>
            <a:r>
              <a:rPr lang="en-US" cap="none" sz="950" b="1" i="0" u="none" baseline="0">
                <a:latin typeface="Arial CE"/>
                <a:ea typeface="Arial CE"/>
                <a:cs typeface="Arial CE"/>
              </a:rPr>
              <a:t>
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Szkoła!$J$4:$J$8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Szkoła!$N$4:$N$8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107079"/>
        <c:axId val="43419392"/>
      </c:barChart>
      <c:catAx>
        <c:axId val="42107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419392"/>
        <c:crosses val="autoZero"/>
        <c:auto val="1"/>
        <c:lblOffset val="100"/>
        <c:noMultiLvlLbl val="0"/>
      </c:catAx>
      <c:valAx>
        <c:axId val="43419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10707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Rozkład wyników uczniów - </a:t>
            </a:r>
            <a:r>
              <a:rPr lang="en-US" cap="none" sz="1025" b="1" i="1" u="none" baseline="0">
                <a:latin typeface="Arial CE"/>
                <a:ea typeface="Arial CE"/>
                <a:cs typeface="Arial CE"/>
              </a:rPr>
              <a:t>Sprawdzian 2007 (KL.D)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'KL.D'!$J$4:$J$44</c:f>
              <c:numCache/>
            </c:numRef>
          </c:cat>
          <c:val>
            <c:numRef>
              <c:f>'KL.D'!$P$4:$P$44</c:f>
              <c:numCache/>
            </c:numRef>
          </c:val>
        </c:ser>
        <c:axId val="9937839"/>
        <c:axId val="22331688"/>
      </c:barChart>
      <c:catAx>
        <c:axId val="9937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37839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Rozkłady wyników 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Czytania (KL.E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'KL.E'!$J$4:$J$14</c:f>
              <c:numCache/>
            </c:numRef>
          </c:cat>
          <c:val>
            <c:numRef>
              <c:f>'KL.E'!$K$4:$K$14</c:f>
              <c:numCache/>
            </c:numRef>
          </c:val>
        </c:ser>
        <c:axId val="66767465"/>
        <c:axId val="64036274"/>
      </c:barChart>
      <c:catAx>
        <c:axId val="66767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767465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Procentowy rozkład wyników w skali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standardowej dziewiątki
- 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Sprawdzian 2007 (KL.E)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'KL.E'!$V$3</c:f>
              <c:strCache>
                <c:ptCount val="1"/>
                <c:pt idx="0">
                  <c:v>Oddział (procent uczniów)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'KL.E'!$V$4:$V$12</c:f>
              <c:numCache/>
            </c:numRef>
          </c:val>
        </c:ser>
        <c:ser>
          <c:idx val="1"/>
          <c:order val="1"/>
          <c:tx>
            <c:strRef>
              <c:f>'KL.A'!$W$3</c:f>
              <c:strCache>
                <c:ptCount val="1"/>
                <c:pt idx="0">
                  <c:v>Populacja (procent uczniów)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'KL.A'!$W$4:$W$12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39455555"/>
        <c:axId val="19555676"/>
      </c:barChart>
      <c:catAx>
        <c:axId val="3945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Procent uczniów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45555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Pisania (KL.E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'KL.E'!$J$4:$J$14</c:f>
              <c:numCache/>
            </c:numRef>
          </c:cat>
          <c:val>
            <c:numRef>
              <c:f>'KL.E'!$L$4:$L$14</c:f>
              <c:numCache/>
            </c:numRef>
          </c:val>
        </c:ser>
        <c:axId val="41783357"/>
        <c:axId val="40505894"/>
      </c:barChart>
      <c:catAx>
        <c:axId val="41783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505894"/>
        <c:crosses val="autoZero"/>
        <c:auto val="1"/>
        <c:lblOffset val="100"/>
        <c:noMultiLvlLbl val="0"/>
      </c:catAx>
      <c:valAx>
        <c:axId val="405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783357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Średnie wyniki uczniów w zakresie poszczególnych kategorii umiejętności 
i sprawdzianu 2007 (w % punktów) - KL.E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33CCCC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'KL.E'!$D$3:$I$3</c:f>
              <c:strCache/>
            </c:strRef>
          </c:cat>
          <c:val>
            <c:numRef>
              <c:f>'KL.E'!$D$47:$I$47</c:f>
              <c:numCache/>
            </c:numRef>
          </c:val>
        </c:ser>
        <c:axId val="29008727"/>
        <c:axId val="59751952"/>
      </c:barChart>
      <c:catAx>
        <c:axId val="290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751952"/>
        <c:crosses val="autoZero"/>
        <c:auto val="1"/>
        <c:lblOffset val="100"/>
        <c:noMultiLvlLbl val="0"/>
      </c:catAx>
      <c:valAx>
        <c:axId val="597519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 CE"/>
                    <a:ea typeface="Arial CE"/>
                    <a:cs typeface="Arial CE"/>
                  </a:rPr>
                  <a:t>Procent uzyskanych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087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975" b="1" i="1" u="none" baseline="0">
                <a:latin typeface="Arial CE"/>
                <a:ea typeface="Arial CE"/>
                <a:cs typeface="Arial CE"/>
              </a:rPr>
              <a:t>Rozumowania (KL.E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'KL.E'!$J$4:$J$12</c:f>
              <c:numCache/>
            </c:numRef>
          </c:cat>
          <c:val>
            <c:numRef>
              <c:f>'KL.E'!$M$4:$M$12</c:f>
              <c:numCache/>
            </c:numRef>
          </c:val>
        </c:ser>
        <c:axId val="896657"/>
        <c:axId val="8069914"/>
      </c:barChart>
      <c:catAx>
        <c:axId val="89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69914"/>
        <c:crosses val="autoZero"/>
        <c:auto val="1"/>
        <c:lblOffset val="100"/>
        <c:noMultiLvlLbl val="0"/>
      </c:catAx>
      <c:valAx>
        <c:axId val="8069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89665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Korzystania z informacji (KL.E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'KL.E'!$J$4:$J$8</c:f>
              <c:numCache/>
            </c:numRef>
          </c:cat>
          <c:val>
            <c:numRef>
              <c:f>'KL.E'!$N$4:$N$8</c:f>
              <c:numCache/>
            </c:numRef>
          </c:val>
        </c:ser>
        <c:axId val="5520363"/>
        <c:axId val="49683268"/>
      </c:barChart>
      <c:catAx>
        <c:axId val="5520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683268"/>
        <c:crosses val="autoZero"/>
        <c:auto val="1"/>
        <c:lblOffset val="100"/>
        <c:noMultiLvlLbl val="0"/>
      </c:catAx>
      <c:valAx>
        <c:axId val="49683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20363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w zakresie 
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Wykorzystania wiedzy w praktyce (KL.E 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'KL.E'!$J$4:$J$12</c:f>
              <c:numCache/>
            </c:numRef>
          </c:cat>
          <c:val>
            <c:numRef>
              <c:f>'KL.E'!$O$4:$O$12</c:f>
              <c:numCache/>
            </c:numRef>
          </c:val>
        </c:ser>
        <c:axId val="44496229"/>
        <c:axId val="64921742"/>
      </c:barChart>
      <c:catAx>
        <c:axId val="44496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496229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E"/>
                <a:ea typeface="Arial CE"/>
                <a:cs typeface="Arial CE"/>
              </a:rPr>
              <a:t>Rozkład wyników uczniów - </a:t>
            </a:r>
            <a:r>
              <a:rPr lang="en-US" cap="none" sz="1025" b="1" i="1" u="none" baseline="0">
                <a:latin typeface="Arial CE"/>
                <a:ea typeface="Arial CE"/>
                <a:cs typeface="Arial CE"/>
              </a:rPr>
              <a:t>Sprawdzian 2007 (KL.E)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'KL.E'!$J$4:$J$44</c:f>
              <c:numCache/>
            </c:numRef>
          </c:cat>
          <c:val>
            <c:numRef>
              <c:f>'KL.E'!$P$4:$P$44</c:f>
              <c:numCache/>
            </c:numRef>
          </c:val>
        </c:ser>
        <c:axId val="47424767"/>
        <c:axId val="24169720"/>
      </c:barChart>
      <c:catAx>
        <c:axId val="4742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424767"/>
        <c:crossesAt val="1"/>
        <c:crossBetween val="between"/>
        <c:dispUnits/>
        <c:maj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z zakresu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Wykorzystania wiedzy 
w praktyce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Szkoła!$J$4:$J$12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Szkoła!$O$4:$O$12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5230209"/>
        <c:axId val="27309834"/>
      </c:barChart>
      <c:catAx>
        <c:axId val="5523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309834"/>
        <c:crosses val="autoZero"/>
        <c:auto val="1"/>
        <c:lblOffset val="100"/>
        <c:noMultiLvlLbl val="0"/>
      </c:catAx>
      <c:valAx>
        <c:axId val="27309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230209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 wyników uczniów (sprawdzian w kl. VI) - "Diagnoza wstępna"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Szkoła!$J$4:$J$44</c:f>
              <c:numCach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Szkoła!$P$4:$P$44</c:f>
              <c:numCache>
                <c:ptCount val="4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44461915"/>
        <c:axId val="64612916"/>
      </c:barChart>
      <c:catAx>
        <c:axId val="4446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612916"/>
        <c:crosses val="autoZero"/>
        <c:auto val="1"/>
        <c:lblOffset val="100"/>
        <c:noMultiLvlLbl val="0"/>
      </c:catAx>
      <c:valAx>
        <c:axId val="6461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461915"/>
        <c:crossesAt val="1"/>
        <c:crossBetween val="between"/>
        <c:dispUnits/>
        <c:majorUnit val="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Rozkład wyników uczniów w skali 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standardowej dziewiątki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 (2007)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Szkoła!$V$3</c:f>
              <c:strCache>
                <c:ptCount val="1"/>
                <c:pt idx="0">
                  <c:v>Szkoła (procent uczniów)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Szkoła!$V$4:$V$12</c:f>
              <c:numCache>
                <c:ptCount val="9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'[1]Szkoła'!$W$3</c:f>
              <c:strCache>
                <c:ptCount val="1"/>
                <c:pt idx="0">
                  <c:v>Populacja (procent uczniów)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'[1]Szkoła'!$W$4:$W$12</c:f>
              <c:numCache>
                <c:ptCount val="9"/>
                <c:pt idx="0">
                  <c:v>4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</c:ser>
        <c:axId val="44645333"/>
        <c:axId val="66263678"/>
      </c:barChart>
      <c:catAx>
        <c:axId val="44645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Stopień skali (stanin)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263678"/>
        <c:crosses val="autoZero"/>
        <c:auto val="1"/>
        <c:lblOffset val="100"/>
        <c:noMultiLvlLbl val="0"/>
      </c:catAx>
      <c:valAx>
        <c:axId val="6626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Procent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64533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Średnie wyniki uczniów w zakresie poszczególnych kategorii umiejętności i sprawdzianu (2007) w % punktów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99CC00"/>
              </a:solidFill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Szkoła!$D$3:$I$3</c:f>
              <c:strCache>
                <c:ptCount val="6"/>
                <c:pt idx="0">
                  <c:v>Czytanie</c:v>
                </c:pt>
                <c:pt idx="1">
                  <c:v>Pisanie</c:v>
                </c:pt>
                <c:pt idx="2">
                  <c:v>Rozumowanie</c:v>
                </c:pt>
                <c:pt idx="3">
                  <c:v>Korzystanie z informacji</c:v>
                </c:pt>
                <c:pt idx="4">
                  <c:v>Wykorzystanie wiedzy w praktyce</c:v>
                </c:pt>
                <c:pt idx="5">
                  <c:v>Sprawdzian</c:v>
                </c:pt>
              </c:strCache>
            </c:strRef>
          </c:cat>
          <c:val>
            <c:numRef>
              <c:f>Szkoła!$D$307:$I$307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502191"/>
        <c:axId val="65757672"/>
      </c:barChart>
      <c:catAx>
        <c:axId val="59502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757672"/>
        <c:crosses val="autoZero"/>
        <c:auto val="1"/>
        <c:lblOffset val="100"/>
        <c:noMultiLvlLbl val="0"/>
      </c:catAx>
      <c:valAx>
        <c:axId val="657576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Procent uzyskanych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502191"/>
        <c:crossesAt val="1"/>
        <c:crossBetween val="between"/>
        <c:dispUnits/>
        <c:majorUnit val="0.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Rozkłady wyników  uczniów w zakresie </a:t>
            </a:r>
            <a:r>
              <a:rPr lang="en-US" cap="none" sz="1000" b="1" i="1" u="none" baseline="0">
                <a:latin typeface="Arial CE"/>
                <a:ea typeface="Arial CE"/>
                <a:cs typeface="Arial CE"/>
              </a:rPr>
              <a:t>Czytania (KL.A 2007)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Rysunek 1.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'KL.A'!$J$4:$J$14</c:f>
              <c:numCache/>
            </c:numRef>
          </c:cat>
          <c:val>
            <c:numRef>
              <c:f>'KL.A'!$K$4:$K$14</c:f>
              <c:numCache/>
            </c:numRef>
          </c:val>
        </c:ser>
        <c:axId val="54948137"/>
        <c:axId val="24771186"/>
      </c:barChart>
      <c:catAx>
        <c:axId val="5494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punktów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771186"/>
        <c:crosses val="autoZero"/>
        <c:auto val="1"/>
        <c:lblOffset val="100"/>
        <c:noMultiLvlLbl val="0"/>
      </c:catAx>
      <c:valAx>
        <c:axId val="2477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Liczba uczniów z wynikami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948137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8</xdr:col>
      <xdr:colOff>276225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6675" y="19050"/>
        <a:ext cx="56959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21</xdr:row>
      <xdr:rowOff>142875</xdr:rowOff>
    </xdr:from>
    <xdr:to>
      <xdr:col>8</xdr:col>
      <xdr:colOff>304800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3543300"/>
        <a:ext cx="57054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43</xdr:row>
      <xdr:rowOff>57150</xdr:rowOff>
    </xdr:from>
    <xdr:to>
      <xdr:col>8</xdr:col>
      <xdr:colOff>323850</xdr:colOff>
      <xdr:row>65</xdr:row>
      <xdr:rowOff>47625</xdr:rowOff>
    </xdr:to>
    <xdr:graphicFrame>
      <xdr:nvGraphicFramePr>
        <xdr:cNvPr id="3" name="Chart 3"/>
        <xdr:cNvGraphicFramePr/>
      </xdr:nvGraphicFramePr>
      <xdr:xfrm>
        <a:off x="85725" y="7019925"/>
        <a:ext cx="57245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65</xdr:row>
      <xdr:rowOff>123825</xdr:rowOff>
    </xdr:from>
    <xdr:to>
      <xdr:col>8</xdr:col>
      <xdr:colOff>409575</xdr:colOff>
      <xdr:row>87</xdr:row>
      <xdr:rowOff>104775</xdr:rowOff>
    </xdr:to>
    <xdr:graphicFrame>
      <xdr:nvGraphicFramePr>
        <xdr:cNvPr id="4" name="Chart 4"/>
        <xdr:cNvGraphicFramePr/>
      </xdr:nvGraphicFramePr>
      <xdr:xfrm>
        <a:off x="95250" y="10648950"/>
        <a:ext cx="5800725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88</xdr:row>
      <xdr:rowOff>19050</xdr:rowOff>
    </xdr:from>
    <xdr:to>
      <xdr:col>8</xdr:col>
      <xdr:colOff>476250</xdr:colOff>
      <xdr:row>108</xdr:row>
      <xdr:rowOff>152400</xdr:rowOff>
    </xdr:to>
    <xdr:graphicFrame>
      <xdr:nvGraphicFramePr>
        <xdr:cNvPr id="5" name="Chart 5"/>
        <xdr:cNvGraphicFramePr/>
      </xdr:nvGraphicFramePr>
      <xdr:xfrm>
        <a:off x="104775" y="14268450"/>
        <a:ext cx="585787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109</xdr:row>
      <xdr:rowOff>57150</xdr:rowOff>
    </xdr:from>
    <xdr:to>
      <xdr:col>10</xdr:col>
      <xdr:colOff>581025</xdr:colOff>
      <xdr:row>132</xdr:row>
      <xdr:rowOff>47625</xdr:rowOff>
    </xdr:to>
    <xdr:graphicFrame>
      <xdr:nvGraphicFramePr>
        <xdr:cNvPr id="6" name="Chart 6"/>
        <xdr:cNvGraphicFramePr/>
      </xdr:nvGraphicFramePr>
      <xdr:xfrm>
        <a:off x="104775" y="17706975"/>
        <a:ext cx="7334250" cy="3714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57150</xdr:colOff>
      <xdr:row>0</xdr:row>
      <xdr:rowOff>0</xdr:rowOff>
    </xdr:from>
    <xdr:to>
      <xdr:col>18</xdr:col>
      <xdr:colOff>95250</xdr:colOff>
      <xdr:row>21</xdr:row>
      <xdr:rowOff>142875</xdr:rowOff>
    </xdr:to>
    <xdr:graphicFrame>
      <xdr:nvGraphicFramePr>
        <xdr:cNvPr id="7" name="Chart 7"/>
        <xdr:cNvGraphicFramePr/>
      </xdr:nvGraphicFramePr>
      <xdr:xfrm>
        <a:off x="6229350" y="0"/>
        <a:ext cx="6210300" cy="3543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57150</xdr:colOff>
      <xdr:row>22</xdr:row>
      <xdr:rowOff>47625</xdr:rowOff>
    </xdr:from>
    <xdr:to>
      <xdr:col>18</xdr:col>
      <xdr:colOff>85725</xdr:colOff>
      <xdr:row>44</xdr:row>
      <xdr:rowOff>0</xdr:rowOff>
    </xdr:to>
    <xdr:graphicFrame>
      <xdr:nvGraphicFramePr>
        <xdr:cNvPr id="8" name="Chart 8"/>
        <xdr:cNvGraphicFramePr/>
      </xdr:nvGraphicFramePr>
      <xdr:xfrm>
        <a:off x="6229350" y="3609975"/>
        <a:ext cx="6200775" cy="3514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47</xdr:row>
      <xdr:rowOff>133350</xdr:rowOff>
    </xdr:from>
    <xdr:to>
      <xdr:col>7</xdr:col>
      <xdr:colOff>666750</xdr:colOff>
      <xdr:row>68</xdr:row>
      <xdr:rowOff>0</xdr:rowOff>
    </xdr:to>
    <xdr:graphicFrame>
      <xdr:nvGraphicFramePr>
        <xdr:cNvPr id="1" name="Chart 9"/>
        <xdr:cNvGraphicFramePr/>
      </xdr:nvGraphicFramePr>
      <xdr:xfrm>
        <a:off x="95250" y="8039100"/>
        <a:ext cx="5810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68</xdr:row>
      <xdr:rowOff>95250</xdr:rowOff>
    </xdr:from>
    <xdr:to>
      <xdr:col>7</xdr:col>
      <xdr:colOff>714375</xdr:colOff>
      <xdr:row>89</xdr:row>
      <xdr:rowOff>76200</xdr:rowOff>
    </xdr:to>
    <xdr:graphicFrame>
      <xdr:nvGraphicFramePr>
        <xdr:cNvPr id="2" name="Chart 10"/>
        <xdr:cNvGraphicFramePr/>
      </xdr:nvGraphicFramePr>
      <xdr:xfrm>
        <a:off x="85725" y="11401425"/>
        <a:ext cx="58674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89</xdr:row>
      <xdr:rowOff>133350</xdr:rowOff>
    </xdr:from>
    <xdr:to>
      <xdr:col>7</xdr:col>
      <xdr:colOff>733425</xdr:colOff>
      <xdr:row>110</xdr:row>
      <xdr:rowOff>123825</xdr:rowOff>
    </xdr:to>
    <xdr:graphicFrame>
      <xdr:nvGraphicFramePr>
        <xdr:cNvPr id="3" name="Chart 11"/>
        <xdr:cNvGraphicFramePr/>
      </xdr:nvGraphicFramePr>
      <xdr:xfrm>
        <a:off x="85725" y="14839950"/>
        <a:ext cx="58864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111</xdr:row>
      <xdr:rowOff>47625</xdr:rowOff>
    </xdr:from>
    <xdr:to>
      <xdr:col>7</xdr:col>
      <xdr:colOff>742950</xdr:colOff>
      <xdr:row>131</xdr:row>
      <xdr:rowOff>38100</xdr:rowOff>
    </xdr:to>
    <xdr:graphicFrame>
      <xdr:nvGraphicFramePr>
        <xdr:cNvPr id="4" name="Chart 12"/>
        <xdr:cNvGraphicFramePr/>
      </xdr:nvGraphicFramePr>
      <xdr:xfrm>
        <a:off x="95250" y="18316575"/>
        <a:ext cx="58864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131</xdr:row>
      <xdr:rowOff>104775</xdr:rowOff>
    </xdr:from>
    <xdr:to>
      <xdr:col>7</xdr:col>
      <xdr:colOff>819150</xdr:colOff>
      <xdr:row>152</xdr:row>
      <xdr:rowOff>133350</xdr:rowOff>
    </xdr:to>
    <xdr:graphicFrame>
      <xdr:nvGraphicFramePr>
        <xdr:cNvPr id="5" name="Chart 13"/>
        <xdr:cNvGraphicFramePr/>
      </xdr:nvGraphicFramePr>
      <xdr:xfrm>
        <a:off x="123825" y="21612225"/>
        <a:ext cx="5934075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153</xdr:row>
      <xdr:rowOff>66675</xdr:rowOff>
    </xdr:from>
    <xdr:to>
      <xdr:col>10</xdr:col>
      <xdr:colOff>219075</xdr:colOff>
      <xdr:row>176</xdr:row>
      <xdr:rowOff>9525</xdr:rowOff>
    </xdr:to>
    <xdr:graphicFrame>
      <xdr:nvGraphicFramePr>
        <xdr:cNvPr id="6" name="Chart 14"/>
        <xdr:cNvGraphicFramePr/>
      </xdr:nvGraphicFramePr>
      <xdr:xfrm>
        <a:off x="85725" y="25136475"/>
        <a:ext cx="751522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48</xdr:row>
      <xdr:rowOff>123825</xdr:rowOff>
    </xdr:from>
    <xdr:to>
      <xdr:col>16</xdr:col>
      <xdr:colOff>485775</xdr:colOff>
      <xdr:row>70</xdr:row>
      <xdr:rowOff>95250</xdr:rowOff>
    </xdr:to>
    <xdr:graphicFrame>
      <xdr:nvGraphicFramePr>
        <xdr:cNvPr id="7" name="Chart 15"/>
        <xdr:cNvGraphicFramePr/>
      </xdr:nvGraphicFramePr>
      <xdr:xfrm>
        <a:off x="6200775" y="8191500"/>
        <a:ext cx="6267450" cy="3533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952500</xdr:colOff>
      <xdr:row>71</xdr:row>
      <xdr:rowOff>9525</xdr:rowOff>
    </xdr:from>
    <xdr:to>
      <xdr:col>16</xdr:col>
      <xdr:colOff>476250</xdr:colOff>
      <xdr:row>92</xdr:row>
      <xdr:rowOff>95250</xdr:rowOff>
    </xdr:to>
    <xdr:graphicFrame>
      <xdr:nvGraphicFramePr>
        <xdr:cNvPr id="8" name="Chart 16"/>
        <xdr:cNvGraphicFramePr/>
      </xdr:nvGraphicFramePr>
      <xdr:xfrm>
        <a:off x="6191250" y="11801475"/>
        <a:ext cx="6267450" cy="3486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48</xdr:row>
      <xdr:rowOff>9525</xdr:rowOff>
    </xdr:from>
    <xdr:to>
      <xdr:col>7</xdr:col>
      <xdr:colOff>790575</xdr:colOff>
      <xdr:row>68</xdr:row>
      <xdr:rowOff>47625</xdr:rowOff>
    </xdr:to>
    <xdr:graphicFrame>
      <xdr:nvGraphicFramePr>
        <xdr:cNvPr id="1" name="Chart 9"/>
        <xdr:cNvGraphicFramePr/>
      </xdr:nvGraphicFramePr>
      <xdr:xfrm>
        <a:off x="209550" y="8077200"/>
        <a:ext cx="58197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495300</xdr:colOff>
      <xdr:row>70</xdr:row>
      <xdr:rowOff>123825</xdr:rowOff>
    </xdr:to>
    <xdr:graphicFrame>
      <xdr:nvGraphicFramePr>
        <xdr:cNvPr id="2" name="Chart 10"/>
        <xdr:cNvGraphicFramePr/>
      </xdr:nvGraphicFramePr>
      <xdr:xfrm>
        <a:off x="6200775" y="8067675"/>
        <a:ext cx="627697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68</xdr:row>
      <xdr:rowOff>133350</xdr:rowOff>
    </xdr:from>
    <xdr:to>
      <xdr:col>7</xdr:col>
      <xdr:colOff>800100</xdr:colOff>
      <xdr:row>89</xdr:row>
      <xdr:rowOff>123825</xdr:rowOff>
    </xdr:to>
    <xdr:graphicFrame>
      <xdr:nvGraphicFramePr>
        <xdr:cNvPr id="3" name="Chart 11"/>
        <xdr:cNvGraphicFramePr/>
      </xdr:nvGraphicFramePr>
      <xdr:xfrm>
        <a:off x="161925" y="11439525"/>
        <a:ext cx="58769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90</xdr:row>
      <xdr:rowOff>57150</xdr:rowOff>
    </xdr:from>
    <xdr:to>
      <xdr:col>7</xdr:col>
      <xdr:colOff>819150</xdr:colOff>
      <xdr:row>111</xdr:row>
      <xdr:rowOff>57150</xdr:rowOff>
    </xdr:to>
    <xdr:graphicFrame>
      <xdr:nvGraphicFramePr>
        <xdr:cNvPr id="4" name="Chart 12"/>
        <xdr:cNvGraphicFramePr/>
      </xdr:nvGraphicFramePr>
      <xdr:xfrm>
        <a:off x="161925" y="14925675"/>
        <a:ext cx="5895975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16</xdr:col>
      <xdr:colOff>495300</xdr:colOff>
      <xdr:row>94</xdr:row>
      <xdr:rowOff>47625</xdr:rowOff>
    </xdr:to>
    <xdr:graphicFrame>
      <xdr:nvGraphicFramePr>
        <xdr:cNvPr id="5" name="Chart 13"/>
        <xdr:cNvGraphicFramePr/>
      </xdr:nvGraphicFramePr>
      <xdr:xfrm>
        <a:off x="6200775" y="11791950"/>
        <a:ext cx="6276975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111</xdr:row>
      <xdr:rowOff>142875</xdr:rowOff>
    </xdr:from>
    <xdr:to>
      <xdr:col>7</xdr:col>
      <xdr:colOff>828675</xdr:colOff>
      <xdr:row>131</xdr:row>
      <xdr:rowOff>142875</xdr:rowOff>
    </xdr:to>
    <xdr:graphicFrame>
      <xdr:nvGraphicFramePr>
        <xdr:cNvPr id="6" name="Chart 14"/>
        <xdr:cNvGraphicFramePr/>
      </xdr:nvGraphicFramePr>
      <xdr:xfrm>
        <a:off x="171450" y="18411825"/>
        <a:ext cx="5895975" cy="3238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132</xdr:row>
      <xdr:rowOff>85725</xdr:rowOff>
    </xdr:from>
    <xdr:to>
      <xdr:col>7</xdr:col>
      <xdr:colOff>895350</xdr:colOff>
      <xdr:row>153</xdr:row>
      <xdr:rowOff>123825</xdr:rowOff>
    </xdr:to>
    <xdr:graphicFrame>
      <xdr:nvGraphicFramePr>
        <xdr:cNvPr id="7" name="Chart 15"/>
        <xdr:cNvGraphicFramePr/>
      </xdr:nvGraphicFramePr>
      <xdr:xfrm>
        <a:off x="190500" y="21755100"/>
        <a:ext cx="5943600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154</xdr:row>
      <xdr:rowOff>28575</xdr:rowOff>
    </xdr:from>
    <xdr:to>
      <xdr:col>10</xdr:col>
      <xdr:colOff>314325</xdr:colOff>
      <xdr:row>176</xdr:row>
      <xdr:rowOff>142875</xdr:rowOff>
    </xdr:to>
    <xdr:graphicFrame>
      <xdr:nvGraphicFramePr>
        <xdr:cNvPr id="8" name="Chart 16"/>
        <xdr:cNvGraphicFramePr/>
      </xdr:nvGraphicFramePr>
      <xdr:xfrm>
        <a:off x="171450" y="25260300"/>
        <a:ext cx="7524750" cy="3676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47</xdr:row>
      <xdr:rowOff>142875</xdr:rowOff>
    </xdr:from>
    <xdr:to>
      <xdr:col>7</xdr:col>
      <xdr:colOff>666750</xdr:colOff>
      <xdr:row>68</xdr:row>
      <xdr:rowOff>28575</xdr:rowOff>
    </xdr:to>
    <xdr:graphicFrame>
      <xdr:nvGraphicFramePr>
        <xdr:cNvPr id="1" name="Chart 1"/>
        <xdr:cNvGraphicFramePr/>
      </xdr:nvGraphicFramePr>
      <xdr:xfrm>
        <a:off x="76200" y="8020050"/>
        <a:ext cx="5829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68</xdr:row>
      <xdr:rowOff>152400</xdr:rowOff>
    </xdr:from>
    <xdr:to>
      <xdr:col>7</xdr:col>
      <xdr:colOff>733425</xdr:colOff>
      <xdr:row>89</xdr:row>
      <xdr:rowOff>152400</xdr:rowOff>
    </xdr:to>
    <xdr:graphicFrame>
      <xdr:nvGraphicFramePr>
        <xdr:cNvPr id="2" name="Chart 2"/>
        <xdr:cNvGraphicFramePr/>
      </xdr:nvGraphicFramePr>
      <xdr:xfrm>
        <a:off x="85725" y="11430000"/>
        <a:ext cx="58864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90</xdr:row>
      <xdr:rowOff>66675</xdr:rowOff>
    </xdr:from>
    <xdr:to>
      <xdr:col>7</xdr:col>
      <xdr:colOff>742950</xdr:colOff>
      <xdr:row>111</xdr:row>
      <xdr:rowOff>76200</xdr:rowOff>
    </xdr:to>
    <xdr:graphicFrame>
      <xdr:nvGraphicFramePr>
        <xdr:cNvPr id="3" name="Chart 3"/>
        <xdr:cNvGraphicFramePr/>
      </xdr:nvGraphicFramePr>
      <xdr:xfrm>
        <a:off x="76200" y="14906625"/>
        <a:ext cx="5905500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112</xdr:row>
      <xdr:rowOff>0</xdr:rowOff>
    </xdr:from>
    <xdr:to>
      <xdr:col>7</xdr:col>
      <xdr:colOff>752475</xdr:colOff>
      <xdr:row>132</xdr:row>
      <xdr:rowOff>9525</xdr:rowOff>
    </xdr:to>
    <xdr:graphicFrame>
      <xdr:nvGraphicFramePr>
        <xdr:cNvPr id="4" name="Chart 4"/>
        <xdr:cNvGraphicFramePr/>
      </xdr:nvGraphicFramePr>
      <xdr:xfrm>
        <a:off x="85725" y="18402300"/>
        <a:ext cx="59055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132</xdr:row>
      <xdr:rowOff>66675</xdr:rowOff>
    </xdr:from>
    <xdr:to>
      <xdr:col>7</xdr:col>
      <xdr:colOff>800100</xdr:colOff>
      <xdr:row>153</xdr:row>
      <xdr:rowOff>114300</xdr:rowOff>
    </xdr:to>
    <xdr:graphicFrame>
      <xdr:nvGraphicFramePr>
        <xdr:cNvPr id="5" name="Chart 5"/>
        <xdr:cNvGraphicFramePr/>
      </xdr:nvGraphicFramePr>
      <xdr:xfrm>
        <a:off x="76200" y="21707475"/>
        <a:ext cx="596265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154</xdr:row>
      <xdr:rowOff>0</xdr:rowOff>
    </xdr:from>
    <xdr:to>
      <xdr:col>10</xdr:col>
      <xdr:colOff>228600</xdr:colOff>
      <xdr:row>176</xdr:row>
      <xdr:rowOff>123825</xdr:rowOff>
    </xdr:to>
    <xdr:graphicFrame>
      <xdr:nvGraphicFramePr>
        <xdr:cNvPr id="6" name="Chart 6"/>
        <xdr:cNvGraphicFramePr/>
      </xdr:nvGraphicFramePr>
      <xdr:xfrm>
        <a:off x="76200" y="25203150"/>
        <a:ext cx="7534275" cy="3686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504825</xdr:colOff>
      <xdr:row>70</xdr:row>
      <xdr:rowOff>133350</xdr:rowOff>
    </xdr:to>
    <xdr:graphicFrame>
      <xdr:nvGraphicFramePr>
        <xdr:cNvPr id="7" name="Chart 7"/>
        <xdr:cNvGraphicFramePr/>
      </xdr:nvGraphicFramePr>
      <xdr:xfrm>
        <a:off x="6200775" y="8039100"/>
        <a:ext cx="6286500" cy="3695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71</xdr:row>
      <xdr:rowOff>95250</xdr:rowOff>
    </xdr:from>
    <xdr:to>
      <xdr:col>16</xdr:col>
      <xdr:colOff>523875</xdr:colOff>
      <xdr:row>94</xdr:row>
      <xdr:rowOff>152400</xdr:rowOff>
    </xdr:to>
    <xdr:graphicFrame>
      <xdr:nvGraphicFramePr>
        <xdr:cNvPr id="8" name="Chart 8"/>
        <xdr:cNvGraphicFramePr/>
      </xdr:nvGraphicFramePr>
      <xdr:xfrm>
        <a:off x="6219825" y="11858625"/>
        <a:ext cx="62865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48</xdr:row>
      <xdr:rowOff>9525</xdr:rowOff>
    </xdr:from>
    <xdr:to>
      <xdr:col>7</xdr:col>
      <xdr:colOff>647700</xdr:colOff>
      <xdr:row>68</xdr:row>
      <xdr:rowOff>66675</xdr:rowOff>
    </xdr:to>
    <xdr:graphicFrame>
      <xdr:nvGraphicFramePr>
        <xdr:cNvPr id="1" name="Chart 1"/>
        <xdr:cNvGraphicFramePr/>
      </xdr:nvGraphicFramePr>
      <xdr:xfrm>
        <a:off x="47625" y="8048625"/>
        <a:ext cx="58388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514350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200775" y="8039100"/>
        <a:ext cx="62960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68</xdr:row>
      <xdr:rowOff>104775</xdr:rowOff>
    </xdr:from>
    <xdr:to>
      <xdr:col>7</xdr:col>
      <xdr:colOff>676275</xdr:colOff>
      <xdr:row>89</xdr:row>
      <xdr:rowOff>114300</xdr:rowOff>
    </xdr:to>
    <xdr:graphicFrame>
      <xdr:nvGraphicFramePr>
        <xdr:cNvPr id="3" name="Chart 3"/>
        <xdr:cNvGraphicFramePr/>
      </xdr:nvGraphicFramePr>
      <xdr:xfrm>
        <a:off x="19050" y="11382375"/>
        <a:ext cx="589597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71</xdr:row>
      <xdr:rowOff>123825</xdr:rowOff>
    </xdr:from>
    <xdr:to>
      <xdr:col>16</xdr:col>
      <xdr:colOff>523875</xdr:colOff>
      <xdr:row>93</xdr:row>
      <xdr:rowOff>47625</xdr:rowOff>
    </xdr:to>
    <xdr:graphicFrame>
      <xdr:nvGraphicFramePr>
        <xdr:cNvPr id="4" name="Chart 4"/>
        <xdr:cNvGraphicFramePr/>
      </xdr:nvGraphicFramePr>
      <xdr:xfrm>
        <a:off x="6210300" y="11887200"/>
        <a:ext cx="629602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90</xdr:row>
      <xdr:rowOff>0</xdr:rowOff>
    </xdr:from>
    <xdr:to>
      <xdr:col>7</xdr:col>
      <xdr:colOff>714375</xdr:colOff>
      <xdr:row>111</xdr:row>
      <xdr:rowOff>19050</xdr:rowOff>
    </xdr:to>
    <xdr:graphicFrame>
      <xdr:nvGraphicFramePr>
        <xdr:cNvPr id="5" name="Chart 5"/>
        <xdr:cNvGraphicFramePr/>
      </xdr:nvGraphicFramePr>
      <xdr:xfrm>
        <a:off x="28575" y="14839950"/>
        <a:ext cx="592455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111</xdr:row>
      <xdr:rowOff>66675</xdr:rowOff>
    </xdr:from>
    <xdr:to>
      <xdr:col>7</xdr:col>
      <xdr:colOff>695325</xdr:colOff>
      <xdr:row>131</xdr:row>
      <xdr:rowOff>85725</xdr:rowOff>
    </xdr:to>
    <xdr:graphicFrame>
      <xdr:nvGraphicFramePr>
        <xdr:cNvPr id="6" name="Chart 6"/>
        <xdr:cNvGraphicFramePr/>
      </xdr:nvGraphicFramePr>
      <xdr:xfrm>
        <a:off x="19050" y="18307050"/>
        <a:ext cx="5915025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131</xdr:row>
      <xdr:rowOff>152400</xdr:rowOff>
    </xdr:from>
    <xdr:to>
      <xdr:col>7</xdr:col>
      <xdr:colOff>771525</xdr:colOff>
      <xdr:row>153</xdr:row>
      <xdr:rowOff>47625</xdr:rowOff>
    </xdr:to>
    <xdr:graphicFrame>
      <xdr:nvGraphicFramePr>
        <xdr:cNvPr id="7" name="Chart 7"/>
        <xdr:cNvGraphicFramePr/>
      </xdr:nvGraphicFramePr>
      <xdr:xfrm>
        <a:off x="47625" y="21631275"/>
        <a:ext cx="5962650" cy="3457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153</xdr:row>
      <xdr:rowOff>114300</xdr:rowOff>
    </xdr:from>
    <xdr:to>
      <xdr:col>10</xdr:col>
      <xdr:colOff>219075</xdr:colOff>
      <xdr:row>176</xdr:row>
      <xdr:rowOff>85725</xdr:rowOff>
    </xdr:to>
    <xdr:graphicFrame>
      <xdr:nvGraphicFramePr>
        <xdr:cNvPr id="8" name="Chart 8"/>
        <xdr:cNvGraphicFramePr/>
      </xdr:nvGraphicFramePr>
      <xdr:xfrm>
        <a:off x="57150" y="25155525"/>
        <a:ext cx="7543800" cy="3695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48</xdr:row>
      <xdr:rowOff>0</xdr:rowOff>
    </xdr:from>
    <xdr:to>
      <xdr:col>7</xdr:col>
      <xdr:colOff>647700</xdr:colOff>
      <xdr:row>68</xdr:row>
      <xdr:rowOff>66675</xdr:rowOff>
    </xdr:to>
    <xdr:graphicFrame>
      <xdr:nvGraphicFramePr>
        <xdr:cNvPr id="1" name="Chart 1"/>
        <xdr:cNvGraphicFramePr/>
      </xdr:nvGraphicFramePr>
      <xdr:xfrm>
        <a:off x="28575" y="8039100"/>
        <a:ext cx="5857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523875</xdr:colOff>
      <xdr:row>70</xdr:row>
      <xdr:rowOff>152400</xdr:rowOff>
    </xdr:to>
    <xdr:graphicFrame>
      <xdr:nvGraphicFramePr>
        <xdr:cNvPr id="2" name="Chart 2"/>
        <xdr:cNvGraphicFramePr/>
      </xdr:nvGraphicFramePr>
      <xdr:xfrm>
        <a:off x="6200775" y="8039100"/>
        <a:ext cx="63055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69</xdr:row>
      <xdr:rowOff>0</xdr:rowOff>
    </xdr:from>
    <xdr:to>
      <xdr:col>7</xdr:col>
      <xdr:colOff>714375</xdr:colOff>
      <xdr:row>90</xdr:row>
      <xdr:rowOff>19050</xdr:rowOff>
    </xdr:to>
    <xdr:graphicFrame>
      <xdr:nvGraphicFramePr>
        <xdr:cNvPr id="3" name="Chart 3"/>
        <xdr:cNvGraphicFramePr/>
      </xdr:nvGraphicFramePr>
      <xdr:xfrm>
        <a:off x="47625" y="11439525"/>
        <a:ext cx="59055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16</xdr:col>
      <xdr:colOff>523875</xdr:colOff>
      <xdr:row>95</xdr:row>
      <xdr:rowOff>76200</xdr:rowOff>
    </xdr:to>
    <xdr:graphicFrame>
      <xdr:nvGraphicFramePr>
        <xdr:cNvPr id="4" name="Chart 4"/>
        <xdr:cNvGraphicFramePr/>
      </xdr:nvGraphicFramePr>
      <xdr:xfrm>
        <a:off x="6200775" y="11925300"/>
        <a:ext cx="63055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90</xdr:row>
      <xdr:rowOff>85725</xdr:rowOff>
    </xdr:from>
    <xdr:to>
      <xdr:col>7</xdr:col>
      <xdr:colOff>723900</xdr:colOff>
      <xdr:row>111</xdr:row>
      <xdr:rowOff>114300</xdr:rowOff>
    </xdr:to>
    <xdr:graphicFrame>
      <xdr:nvGraphicFramePr>
        <xdr:cNvPr id="5" name="Chart 5"/>
        <xdr:cNvGraphicFramePr/>
      </xdr:nvGraphicFramePr>
      <xdr:xfrm>
        <a:off x="28575" y="14925675"/>
        <a:ext cx="5934075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112</xdr:row>
      <xdr:rowOff>0</xdr:rowOff>
    </xdr:from>
    <xdr:to>
      <xdr:col>7</xdr:col>
      <xdr:colOff>733425</xdr:colOff>
      <xdr:row>132</xdr:row>
      <xdr:rowOff>28575</xdr:rowOff>
    </xdr:to>
    <xdr:graphicFrame>
      <xdr:nvGraphicFramePr>
        <xdr:cNvPr id="6" name="Chart 6"/>
        <xdr:cNvGraphicFramePr/>
      </xdr:nvGraphicFramePr>
      <xdr:xfrm>
        <a:off x="47625" y="18402300"/>
        <a:ext cx="5924550" cy="3267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133</xdr:row>
      <xdr:rowOff>0</xdr:rowOff>
    </xdr:from>
    <xdr:to>
      <xdr:col>7</xdr:col>
      <xdr:colOff>800100</xdr:colOff>
      <xdr:row>154</xdr:row>
      <xdr:rowOff>66675</xdr:rowOff>
    </xdr:to>
    <xdr:graphicFrame>
      <xdr:nvGraphicFramePr>
        <xdr:cNvPr id="7" name="Chart 7"/>
        <xdr:cNvGraphicFramePr/>
      </xdr:nvGraphicFramePr>
      <xdr:xfrm>
        <a:off x="57150" y="21802725"/>
        <a:ext cx="5981700" cy="3467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155</xdr:row>
      <xdr:rowOff>9525</xdr:rowOff>
    </xdr:from>
    <xdr:to>
      <xdr:col>10</xdr:col>
      <xdr:colOff>219075</xdr:colOff>
      <xdr:row>177</xdr:row>
      <xdr:rowOff>152400</xdr:rowOff>
    </xdr:to>
    <xdr:graphicFrame>
      <xdr:nvGraphicFramePr>
        <xdr:cNvPr id="8" name="Chart 8"/>
        <xdr:cNvGraphicFramePr/>
      </xdr:nvGraphicFramePr>
      <xdr:xfrm>
        <a:off x="47625" y="25374600"/>
        <a:ext cx="7553325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ia\Ustawienia%20lokalne\Temporary%20Internet%20Files\Content.IE5\G5CVWZ3X\SPRAWDZIAN_DIAGNO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.A"/>
      <sheetName val="KL.B"/>
      <sheetName val="KL.C"/>
      <sheetName val="KL.D"/>
      <sheetName val="KL.E"/>
      <sheetName val="KL.F"/>
      <sheetName val="KL.G"/>
      <sheetName val="KL.H"/>
      <sheetName val="KL.I"/>
      <sheetName val="Szkoła"/>
      <sheetName val="Wykresy dla szkoły"/>
    </sheetNames>
    <sheetDataSet>
      <sheetData sheetId="9">
        <row r="3">
          <cell r="W3" t="str">
            <v>Populacja (procent uczniów)</v>
          </cell>
        </row>
        <row r="4">
          <cell r="W4">
            <v>4</v>
          </cell>
        </row>
        <row r="5">
          <cell r="W5">
            <v>7</v>
          </cell>
        </row>
        <row r="6">
          <cell r="W6">
            <v>12</v>
          </cell>
        </row>
        <row r="7">
          <cell r="W7">
            <v>17</v>
          </cell>
        </row>
        <row r="8">
          <cell r="W8">
            <v>20</v>
          </cell>
        </row>
        <row r="9">
          <cell r="W9">
            <v>17</v>
          </cell>
        </row>
        <row r="10">
          <cell r="W10">
            <v>12</v>
          </cell>
        </row>
        <row r="11">
          <cell r="W11">
            <v>7</v>
          </cell>
        </row>
        <row r="12">
          <cell r="W1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2.75"/>
  <cols>
    <col min="1" max="1" width="4.625" style="0" customWidth="1"/>
    <col min="2" max="2" width="105.875" style="0" customWidth="1"/>
  </cols>
  <sheetData>
    <row r="1" spans="1:2" ht="12.75">
      <c r="A1" s="86" t="s">
        <v>70</v>
      </c>
      <c r="B1" s="86" t="s">
        <v>71</v>
      </c>
    </row>
    <row r="2" spans="1:2" ht="25.5">
      <c r="A2" s="2">
        <v>1</v>
      </c>
      <c r="B2" s="87" t="s">
        <v>114</v>
      </c>
    </row>
    <row r="3" spans="1:2" ht="38.25">
      <c r="A3" s="2">
        <v>2</v>
      </c>
      <c r="B3" s="87" t="s">
        <v>120</v>
      </c>
    </row>
    <row r="4" spans="1:2" ht="38.25">
      <c r="A4" s="2">
        <v>3</v>
      </c>
      <c r="B4" s="87" t="s">
        <v>121</v>
      </c>
    </row>
    <row r="5" spans="1:2" ht="12.75">
      <c r="A5" s="2">
        <v>4</v>
      </c>
      <c r="B5" s="87" t="s">
        <v>115</v>
      </c>
    </row>
    <row r="6" spans="1:2" ht="25.5">
      <c r="A6" s="2">
        <v>5</v>
      </c>
      <c r="B6" s="87" t="s">
        <v>116</v>
      </c>
    </row>
    <row r="7" spans="1:2" ht="25.5">
      <c r="A7" s="2">
        <v>6</v>
      </c>
      <c r="B7" s="87" t="s">
        <v>117</v>
      </c>
    </row>
    <row r="8" spans="1:2" ht="51">
      <c r="A8" s="2">
        <v>7</v>
      </c>
      <c r="B8" s="87" t="s">
        <v>122</v>
      </c>
    </row>
    <row r="9" spans="1:2" ht="25.5">
      <c r="A9" s="2">
        <v>8</v>
      </c>
      <c r="B9" s="87" t="s">
        <v>118</v>
      </c>
    </row>
    <row r="10" spans="1:2" ht="24" customHeight="1">
      <c r="A10" s="2">
        <v>9</v>
      </c>
      <c r="B10" s="122" t="s">
        <v>119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7"/>
  <sheetViews>
    <sheetView workbookViewId="0" topLeftCell="A279">
      <selection activeCell="I304" sqref="I304"/>
    </sheetView>
  </sheetViews>
  <sheetFormatPr defaultColWidth="9.00390625" defaultRowHeight="12.75"/>
  <cols>
    <col min="1" max="1" width="5.25390625" style="0" customWidth="1"/>
    <col min="2" max="2" width="15.25390625" style="0" customWidth="1"/>
    <col min="3" max="3" width="9.25390625" style="0" customWidth="1"/>
    <col min="4" max="4" width="8.875" style="0" customWidth="1"/>
    <col min="5" max="5" width="9.00390625" style="0" customWidth="1"/>
    <col min="6" max="6" width="12.25390625" style="0" customWidth="1"/>
    <col min="7" max="7" width="10.375" style="0" customWidth="1"/>
    <col min="8" max="8" width="12.625" style="0" customWidth="1"/>
    <col min="9" max="9" width="10.25390625" style="0" customWidth="1"/>
    <col min="10" max="10" width="5.25390625" style="0" customWidth="1"/>
    <col min="11" max="11" width="8.125" style="0" customWidth="1"/>
    <col min="12" max="12" width="7.00390625" style="0" bestFit="1" customWidth="1"/>
    <col min="13" max="13" width="12.375" style="0" customWidth="1"/>
    <col min="14" max="14" width="10.375" style="0" customWidth="1"/>
    <col min="15" max="15" width="12.625" style="0" customWidth="1"/>
    <col min="16" max="16" width="10.25390625" style="0" customWidth="1"/>
    <col min="18" max="18" width="6.375" style="0" customWidth="1"/>
    <col min="19" max="19" width="12.375" style="0" customWidth="1"/>
    <col min="21" max="21" width="8.125" style="0" customWidth="1"/>
    <col min="22" max="22" width="10.375" style="0" customWidth="1"/>
  </cols>
  <sheetData>
    <row r="1" spans="1:29" ht="12.75">
      <c r="A1" t="s">
        <v>82</v>
      </c>
      <c r="B1" t="s">
        <v>83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  <c r="J1" t="s">
        <v>91</v>
      </c>
      <c r="K1" t="s">
        <v>92</v>
      </c>
      <c r="L1" t="s">
        <v>93</v>
      </c>
      <c r="M1" t="s">
        <v>94</v>
      </c>
      <c r="N1" t="s">
        <v>95</v>
      </c>
      <c r="O1" t="s">
        <v>96</v>
      </c>
      <c r="P1" t="s">
        <v>97</v>
      </c>
      <c r="Q1" t="s">
        <v>98</v>
      </c>
      <c r="R1" t="s">
        <v>99</v>
      </c>
      <c r="S1" t="s">
        <v>100</v>
      </c>
      <c r="T1" t="s">
        <v>101</v>
      </c>
      <c r="U1" t="s">
        <v>102</v>
      </c>
      <c r="V1" t="s">
        <v>103</v>
      </c>
      <c r="W1" t="s">
        <v>104</v>
      </c>
      <c r="X1" t="s">
        <v>105</v>
      </c>
      <c r="Y1" t="s">
        <v>106</v>
      </c>
      <c r="Z1" t="s">
        <v>107</v>
      </c>
      <c r="AA1" t="s">
        <v>108</v>
      </c>
      <c r="AB1" t="s">
        <v>109</v>
      </c>
      <c r="AC1" t="s">
        <v>110</v>
      </c>
    </row>
    <row r="2" spans="1:26" ht="12.75">
      <c r="A2">
        <v>2</v>
      </c>
      <c r="D2" s="11"/>
      <c r="E2" s="12" t="s">
        <v>8</v>
      </c>
      <c r="F2" s="12"/>
      <c r="G2" s="12"/>
      <c r="H2" s="13"/>
      <c r="K2" s="11"/>
      <c r="L2" s="12" t="s">
        <v>9</v>
      </c>
      <c r="M2" s="12"/>
      <c r="N2" s="12"/>
      <c r="O2" s="13"/>
      <c r="P2" s="4"/>
      <c r="R2" s="59" t="s">
        <v>67</v>
      </c>
      <c r="Z2" s="59" t="s">
        <v>66</v>
      </c>
    </row>
    <row r="3" spans="1:28" ht="36">
      <c r="A3">
        <v>3</v>
      </c>
      <c r="B3" s="1" t="s">
        <v>0</v>
      </c>
      <c r="C3" s="1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26" t="s">
        <v>43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6" t="s">
        <v>7</v>
      </c>
      <c r="R3" s="5" t="s">
        <v>10</v>
      </c>
      <c r="S3" s="5" t="s">
        <v>22</v>
      </c>
      <c r="T3" s="5" t="s">
        <v>11</v>
      </c>
      <c r="U3" s="5" t="s">
        <v>21</v>
      </c>
      <c r="V3" s="5" t="s">
        <v>111</v>
      </c>
      <c r="W3" s="20" t="s">
        <v>40</v>
      </c>
      <c r="Z3" s="5" t="s">
        <v>10</v>
      </c>
      <c r="AA3" s="5" t="s">
        <v>22</v>
      </c>
      <c r="AB3" s="5" t="s">
        <v>11</v>
      </c>
    </row>
    <row r="4" spans="1:29" ht="12.75">
      <c r="A4">
        <v>4</v>
      </c>
      <c r="B4" s="2"/>
      <c r="C4" s="2" t="s">
        <v>38</v>
      </c>
      <c r="D4" s="2"/>
      <c r="E4" s="2"/>
      <c r="F4" s="2"/>
      <c r="G4" s="2"/>
      <c r="H4" s="2"/>
      <c r="I4" s="2">
        <f aca="true" t="shared" si="0" ref="I4:I67">IF(ISBLANK($C4),"",SUM(D4:H4))</f>
        <v>0</v>
      </c>
      <c r="J4" s="3">
        <v>0</v>
      </c>
      <c r="K4">
        <f aca="true" t="shared" si="1" ref="K4:P8">COUNTIF(D$4:D$303,$J4)</f>
        <v>0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1</v>
      </c>
      <c r="R4" s="14">
        <v>1</v>
      </c>
      <c r="S4" s="14" t="s">
        <v>23</v>
      </c>
      <c r="T4" s="15" t="s">
        <v>12</v>
      </c>
      <c r="U4" s="16">
        <f>SUM(P4:P15)</f>
        <v>1</v>
      </c>
      <c r="V4" s="94">
        <f>SUM(P4:P15)*100/$C$305</f>
        <v>100</v>
      </c>
      <c r="W4" s="16">
        <v>4</v>
      </c>
      <c r="X4" s="31" t="s">
        <v>112</v>
      </c>
      <c r="Y4" s="4"/>
      <c r="Z4" s="45">
        <v>1</v>
      </c>
      <c r="AA4" s="45" t="s">
        <v>23</v>
      </c>
      <c r="AB4" s="46" t="s">
        <v>54</v>
      </c>
      <c r="AC4" s="52"/>
    </row>
    <row r="5" spans="1:29" ht="12.75">
      <c r="A5">
        <v>5</v>
      </c>
      <c r="B5" s="2"/>
      <c r="C5" s="2"/>
      <c r="D5" s="2"/>
      <c r="E5" s="2"/>
      <c r="F5" s="2"/>
      <c r="G5" s="2"/>
      <c r="H5" s="2"/>
      <c r="I5" s="2">
        <f t="shared" si="0"/>
      </c>
      <c r="J5" s="3">
        <v>1</v>
      </c>
      <c r="K5">
        <f t="shared" si="1"/>
        <v>0</v>
      </c>
      <c r="L5">
        <f t="shared" si="1"/>
        <v>0</v>
      </c>
      <c r="M5">
        <f t="shared" si="1"/>
        <v>0</v>
      </c>
      <c r="N5">
        <f t="shared" si="1"/>
        <v>0</v>
      </c>
      <c r="O5">
        <f t="shared" si="1"/>
        <v>0</v>
      </c>
      <c r="P5">
        <f t="shared" si="1"/>
        <v>0</v>
      </c>
      <c r="R5" s="14">
        <v>2</v>
      </c>
      <c r="S5" s="14" t="s">
        <v>24</v>
      </c>
      <c r="T5" s="15" t="s">
        <v>13</v>
      </c>
      <c r="U5" s="16">
        <f>SUM(P16:P19)</f>
        <v>0</v>
      </c>
      <c r="V5" s="94">
        <f>SUM(P16:P19)*100/$C$305</f>
        <v>0</v>
      </c>
      <c r="W5" s="16">
        <v>7</v>
      </c>
      <c r="X5" s="32" t="s">
        <v>36</v>
      </c>
      <c r="Y5" s="4"/>
      <c r="Z5" s="45">
        <v>2</v>
      </c>
      <c r="AA5" s="45" t="s">
        <v>24</v>
      </c>
      <c r="AB5" s="46" t="s">
        <v>55</v>
      </c>
      <c r="AC5" s="53" t="s">
        <v>63</v>
      </c>
    </row>
    <row r="6" spans="1:29" ht="12.75">
      <c r="A6">
        <v>6</v>
      </c>
      <c r="B6" s="2"/>
      <c r="C6" s="2"/>
      <c r="D6" s="2"/>
      <c r="E6" s="2"/>
      <c r="F6" s="2"/>
      <c r="G6" s="2"/>
      <c r="H6" s="2"/>
      <c r="I6" s="2">
        <f t="shared" si="0"/>
      </c>
      <c r="J6" s="3">
        <v>2</v>
      </c>
      <c r="K6">
        <f t="shared" si="1"/>
        <v>0</v>
      </c>
      <c r="L6">
        <f t="shared" si="1"/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 t="shared" si="1"/>
        <v>0</v>
      </c>
      <c r="R6" s="14">
        <v>3</v>
      </c>
      <c r="S6" s="14" t="s">
        <v>25</v>
      </c>
      <c r="T6" s="15" t="s">
        <v>14</v>
      </c>
      <c r="U6" s="16">
        <f>SUM(P20:P24)</f>
        <v>0</v>
      </c>
      <c r="V6" s="94">
        <f>SUM(P20:P24)*100/$C$305</f>
        <v>0</v>
      </c>
      <c r="W6" s="16">
        <v>12</v>
      </c>
      <c r="X6" s="33" t="s">
        <v>37</v>
      </c>
      <c r="Y6" s="4"/>
      <c r="Z6" s="45">
        <v>3</v>
      </c>
      <c r="AA6" s="45" t="s">
        <v>25</v>
      </c>
      <c r="AB6" s="46" t="s">
        <v>56</v>
      </c>
      <c r="AC6" s="54"/>
    </row>
    <row r="7" spans="1:29" ht="12.75">
      <c r="A7">
        <v>7</v>
      </c>
      <c r="B7" s="2"/>
      <c r="C7" s="2"/>
      <c r="D7" s="2"/>
      <c r="E7" s="2"/>
      <c r="F7" s="2"/>
      <c r="G7" s="2"/>
      <c r="H7" s="2"/>
      <c r="I7" s="2">
        <f t="shared" si="0"/>
      </c>
      <c r="J7" s="3">
        <v>3</v>
      </c>
      <c r="K7">
        <f t="shared" si="1"/>
        <v>0</v>
      </c>
      <c r="L7">
        <f t="shared" si="1"/>
        <v>0</v>
      </c>
      <c r="M7">
        <f t="shared" si="1"/>
        <v>0</v>
      </c>
      <c r="N7">
        <f t="shared" si="1"/>
        <v>0</v>
      </c>
      <c r="O7">
        <f t="shared" si="1"/>
        <v>0</v>
      </c>
      <c r="P7">
        <f t="shared" si="1"/>
        <v>0</v>
      </c>
      <c r="R7" s="95">
        <v>4</v>
      </c>
      <c r="S7" s="95" t="s">
        <v>26</v>
      </c>
      <c r="T7" s="96" t="s">
        <v>15</v>
      </c>
      <c r="U7" s="97">
        <f>SUM(P25:P29)</f>
        <v>0</v>
      </c>
      <c r="V7" s="98">
        <f>SUM(P25:P29)*100/$C$305</f>
        <v>0</v>
      </c>
      <c r="W7" s="97">
        <v>17</v>
      </c>
      <c r="X7" s="34" t="s">
        <v>33</v>
      </c>
      <c r="Y7" s="4"/>
      <c r="Z7" s="47">
        <v>4</v>
      </c>
      <c r="AA7" s="47" t="s">
        <v>26</v>
      </c>
      <c r="AB7" s="48" t="s">
        <v>57</v>
      </c>
      <c r="AC7" s="51"/>
    </row>
    <row r="8" spans="1:29" ht="12.75">
      <c r="A8">
        <v>8</v>
      </c>
      <c r="B8" s="2"/>
      <c r="C8" s="2"/>
      <c r="D8" s="2"/>
      <c r="E8" s="2"/>
      <c r="F8" s="2"/>
      <c r="G8" s="2"/>
      <c r="H8" s="2"/>
      <c r="I8" s="2">
        <f t="shared" si="0"/>
      </c>
      <c r="J8" s="3">
        <v>4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R8" s="95">
        <v>5</v>
      </c>
      <c r="S8" s="95" t="s">
        <v>27</v>
      </c>
      <c r="T8" s="96" t="s">
        <v>16</v>
      </c>
      <c r="U8" s="97">
        <f>SUM(P30:P34)</f>
        <v>0</v>
      </c>
      <c r="V8" s="98">
        <f>SUM(P30:P34)*100/$C$305</f>
        <v>0</v>
      </c>
      <c r="W8" s="97">
        <v>20</v>
      </c>
      <c r="X8" s="35" t="s">
        <v>35</v>
      </c>
      <c r="Y8" s="4"/>
      <c r="Z8" s="47">
        <v>5</v>
      </c>
      <c r="AA8" s="47" t="s">
        <v>27</v>
      </c>
      <c r="AB8" s="48" t="s">
        <v>58</v>
      </c>
      <c r="AC8" s="51" t="s">
        <v>64</v>
      </c>
    </row>
    <row r="9" spans="1:29" ht="12.75">
      <c r="A9">
        <v>9</v>
      </c>
      <c r="B9" s="2"/>
      <c r="C9" s="2"/>
      <c r="D9" s="2"/>
      <c r="E9" s="2"/>
      <c r="F9" s="2"/>
      <c r="G9" s="2"/>
      <c r="H9" s="2"/>
      <c r="I9" s="2">
        <f t="shared" si="0"/>
      </c>
      <c r="J9" s="3">
        <v>5</v>
      </c>
      <c r="K9">
        <f aca="true" t="shared" si="2" ref="K9:M12">COUNTIF(D$4:D$303,$J9)</f>
        <v>0</v>
      </c>
      <c r="L9">
        <f t="shared" si="2"/>
        <v>0</v>
      </c>
      <c r="M9">
        <f t="shared" si="2"/>
        <v>0</v>
      </c>
      <c r="O9">
        <f aca="true" t="shared" si="3" ref="O9:P12">COUNTIF(H$4:H$303,$J9)</f>
        <v>0</v>
      </c>
      <c r="P9">
        <f t="shared" si="3"/>
        <v>0</v>
      </c>
      <c r="R9" s="95">
        <v>6</v>
      </c>
      <c r="S9" s="95" t="s">
        <v>28</v>
      </c>
      <c r="T9" s="96" t="s">
        <v>17</v>
      </c>
      <c r="U9" s="97">
        <f>SUM(P35:P37)</f>
        <v>0</v>
      </c>
      <c r="V9" s="98">
        <f>SUM(P35:P37)*100/$C$305</f>
        <v>0</v>
      </c>
      <c r="W9" s="97">
        <v>17</v>
      </c>
      <c r="X9" s="36" t="s">
        <v>32</v>
      </c>
      <c r="Y9" s="4"/>
      <c r="Z9" s="47">
        <v>6</v>
      </c>
      <c r="AA9" s="47" t="s">
        <v>28</v>
      </c>
      <c r="AB9" s="48" t="s">
        <v>59</v>
      </c>
      <c r="AC9" s="51"/>
    </row>
    <row r="10" spans="1:29" ht="12.75">
      <c r="A10">
        <v>10</v>
      </c>
      <c r="B10" s="2"/>
      <c r="C10" s="2"/>
      <c r="D10" s="2"/>
      <c r="E10" s="2"/>
      <c r="F10" s="2"/>
      <c r="G10" s="2"/>
      <c r="H10" s="2"/>
      <c r="I10" s="2">
        <f t="shared" si="0"/>
      </c>
      <c r="J10" s="3">
        <v>6</v>
      </c>
      <c r="K10">
        <f t="shared" si="2"/>
        <v>0</v>
      </c>
      <c r="L10">
        <f t="shared" si="2"/>
        <v>0</v>
      </c>
      <c r="M10">
        <f t="shared" si="2"/>
        <v>0</v>
      </c>
      <c r="O10">
        <f t="shared" si="3"/>
        <v>0</v>
      </c>
      <c r="P10">
        <f t="shared" si="3"/>
        <v>0</v>
      </c>
      <c r="R10" s="99">
        <v>7</v>
      </c>
      <c r="S10" s="99" t="s">
        <v>29</v>
      </c>
      <c r="T10" s="100" t="s">
        <v>18</v>
      </c>
      <c r="U10" s="101">
        <f>SUM(P38:P39)</f>
        <v>0</v>
      </c>
      <c r="V10" s="102">
        <f>SUM(P38:P39)*100/$C$305</f>
        <v>0</v>
      </c>
      <c r="W10" s="101">
        <v>12</v>
      </c>
      <c r="X10" s="103" t="s">
        <v>33</v>
      </c>
      <c r="Y10" s="4"/>
      <c r="Z10" s="49">
        <v>7</v>
      </c>
      <c r="AA10" s="49" t="s">
        <v>29</v>
      </c>
      <c r="AB10" s="50" t="s">
        <v>60</v>
      </c>
      <c r="AC10" s="55"/>
    </row>
    <row r="11" spans="1:29" ht="12.75">
      <c r="A11">
        <v>11</v>
      </c>
      <c r="B11" s="2"/>
      <c r="C11" s="2"/>
      <c r="D11" s="2"/>
      <c r="E11" s="2"/>
      <c r="F11" s="2"/>
      <c r="G11" s="2"/>
      <c r="H11" s="2"/>
      <c r="I11" s="2">
        <f t="shared" si="0"/>
      </c>
      <c r="J11" s="3">
        <v>7</v>
      </c>
      <c r="K11">
        <f t="shared" si="2"/>
        <v>0</v>
      </c>
      <c r="L11">
        <f t="shared" si="2"/>
        <v>0</v>
      </c>
      <c r="M11">
        <f t="shared" si="2"/>
        <v>0</v>
      </c>
      <c r="O11">
        <f t="shared" si="3"/>
        <v>0</v>
      </c>
      <c r="P11">
        <f t="shared" si="3"/>
        <v>0</v>
      </c>
      <c r="R11" s="99">
        <v>8</v>
      </c>
      <c r="S11" s="99" t="s">
        <v>30</v>
      </c>
      <c r="T11" s="100" t="s">
        <v>19</v>
      </c>
      <c r="U11" s="101">
        <f>SUM(P40:P41)</f>
        <v>0</v>
      </c>
      <c r="V11" s="102">
        <f>SUM(P40:P41)*100/$C$305</f>
        <v>0</v>
      </c>
      <c r="W11" s="101">
        <v>7</v>
      </c>
      <c r="X11" s="104" t="s">
        <v>34</v>
      </c>
      <c r="Y11" s="4"/>
      <c r="Z11" s="49">
        <v>8</v>
      </c>
      <c r="AA11" s="49" t="s">
        <v>30</v>
      </c>
      <c r="AB11" s="50" t="s">
        <v>61</v>
      </c>
      <c r="AC11" s="56" t="s">
        <v>65</v>
      </c>
    </row>
    <row r="12" spans="1:29" ht="12.75">
      <c r="A12">
        <v>12</v>
      </c>
      <c r="B12" s="2"/>
      <c r="C12" s="2"/>
      <c r="D12" s="2"/>
      <c r="E12" s="2"/>
      <c r="F12" s="2"/>
      <c r="G12" s="2"/>
      <c r="H12" s="2"/>
      <c r="I12" s="2">
        <f t="shared" si="0"/>
      </c>
      <c r="J12" s="3">
        <v>8</v>
      </c>
      <c r="K12">
        <f t="shared" si="2"/>
        <v>0</v>
      </c>
      <c r="L12">
        <f t="shared" si="2"/>
        <v>0</v>
      </c>
      <c r="M12">
        <f t="shared" si="2"/>
        <v>0</v>
      </c>
      <c r="O12">
        <f t="shared" si="3"/>
        <v>0</v>
      </c>
      <c r="P12">
        <f t="shared" si="3"/>
        <v>0</v>
      </c>
      <c r="R12" s="99">
        <v>9</v>
      </c>
      <c r="S12" s="99" t="s">
        <v>31</v>
      </c>
      <c r="T12" s="100" t="s">
        <v>20</v>
      </c>
      <c r="U12" s="101">
        <f>SUM(P42:P44)</f>
        <v>0</v>
      </c>
      <c r="V12" s="102">
        <f>SUM(P42:P44)*100/$C$305</f>
        <v>0</v>
      </c>
      <c r="W12" s="101">
        <v>4</v>
      </c>
      <c r="X12" s="105" t="s">
        <v>32</v>
      </c>
      <c r="Y12" s="4"/>
      <c r="Z12" s="49">
        <v>9</v>
      </c>
      <c r="AA12" s="49" t="s">
        <v>31</v>
      </c>
      <c r="AB12" s="50" t="s">
        <v>62</v>
      </c>
      <c r="AC12" s="57"/>
    </row>
    <row r="13" spans="1:16" ht="12.75">
      <c r="A13">
        <v>13</v>
      </c>
      <c r="B13" s="2"/>
      <c r="C13" s="2"/>
      <c r="D13" s="2"/>
      <c r="E13" s="2"/>
      <c r="F13" s="2"/>
      <c r="G13" s="2"/>
      <c r="H13" s="2"/>
      <c r="I13" s="2">
        <f t="shared" si="0"/>
      </c>
      <c r="J13" s="3">
        <v>9</v>
      </c>
      <c r="K13">
        <f>COUNTIF(D$4:D$303,$J13)</f>
        <v>0</v>
      </c>
      <c r="L13">
        <f>COUNTIF(E$4:E$303,$J13)</f>
        <v>0</v>
      </c>
      <c r="P13">
        <f aca="true" t="shared" si="4" ref="P13:P44">COUNTIF(I$4:I$303,$J13)</f>
        <v>0</v>
      </c>
    </row>
    <row r="14" spans="1:16" ht="12.75">
      <c r="A14">
        <v>14</v>
      </c>
      <c r="B14" s="2"/>
      <c r="C14" s="2"/>
      <c r="D14" s="2"/>
      <c r="E14" s="2"/>
      <c r="F14" s="2"/>
      <c r="G14" s="2"/>
      <c r="H14" s="2"/>
      <c r="I14" s="2">
        <f t="shared" si="0"/>
      </c>
      <c r="J14" s="3">
        <v>10</v>
      </c>
      <c r="K14">
        <f>COUNTIF(D$4:D$303,$J14)</f>
        <v>0</v>
      </c>
      <c r="L14">
        <f>COUNTIF(E$4:E$303,$J14)</f>
        <v>0</v>
      </c>
      <c r="P14">
        <f t="shared" si="4"/>
        <v>0</v>
      </c>
    </row>
    <row r="15" spans="1:16" ht="12.75">
      <c r="A15">
        <v>15</v>
      </c>
      <c r="B15" s="2"/>
      <c r="C15" s="2"/>
      <c r="D15" s="2"/>
      <c r="E15" s="2"/>
      <c r="F15" s="2"/>
      <c r="G15" s="2"/>
      <c r="H15" s="2"/>
      <c r="I15" s="2">
        <f t="shared" si="0"/>
      </c>
      <c r="J15" s="3">
        <v>11</v>
      </c>
      <c r="P15">
        <f t="shared" si="4"/>
        <v>0</v>
      </c>
    </row>
    <row r="16" spans="1:16" ht="12.75">
      <c r="A16">
        <v>16</v>
      </c>
      <c r="B16" s="2"/>
      <c r="C16" s="2"/>
      <c r="D16" s="2"/>
      <c r="E16" s="2"/>
      <c r="F16" s="2"/>
      <c r="G16" s="2"/>
      <c r="H16" s="2"/>
      <c r="I16" s="2">
        <f t="shared" si="0"/>
      </c>
      <c r="J16" s="3">
        <v>12</v>
      </c>
      <c r="P16">
        <f t="shared" si="4"/>
        <v>0</v>
      </c>
    </row>
    <row r="17" spans="1:19" ht="12.75">
      <c r="A17">
        <v>17</v>
      </c>
      <c r="B17" s="2"/>
      <c r="C17" s="2"/>
      <c r="D17" s="2"/>
      <c r="E17" s="2"/>
      <c r="F17" s="2"/>
      <c r="G17" s="2"/>
      <c r="H17" s="2"/>
      <c r="I17" s="2">
        <f t="shared" si="0"/>
      </c>
      <c r="J17" s="3">
        <v>13</v>
      </c>
      <c r="P17">
        <f t="shared" si="4"/>
        <v>0</v>
      </c>
      <c r="R17" s="106"/>
      <c r="S17" s="107"/>
    </row>
    <row r="18" spans="1:16" ht="12.75">
      <c r="A18">
        <v>18</v>
      </c>
      <c r="B18" s="2"/>
      <c r="C18" s="2"/>
      <c r="D18" s="2"/>
      <c r="E18" s="2"/>
      <c r="F18" s="2"/>
      <c r="G18" s="2"/>
      <c r="H18" s="2"/>
      <c r="I18" s="2">
        <f t="shared" si="0"/>
      </c>
      <c r="J18" s="3">
        <v>14</v>
      </c>
      <c r="P18">
        <f t="shared" si="4"/>
        <v>0</v>
      </c>
    </row>
    <row r="19" spans="1:16" ht="12.75">
      <c r="A19">
        <v>19</v>
      </c>
      <c r="B19" s="2"/>
      <c r="C19" s="2"/>
      <c r="D19" s="2"/>
      <c r="E19" s="2"/>
      <c r="F19" s="2"/>
      <c r="G19" s="2"/>
      <c r="H19" s="2"/>
      <c r="I19" s="2">
        <f t="shared" si="0"/>
      </c>
      <c r="J19" s="3">
        <v>15</v>
      </c>
      <c r="P19">
        <f t="shared" si="4"/>
        <v>0</v>
      </c>
    </row>
    <row r="20" spans="1:16" ht="12.75">
      <c r="A20">
        <v>20</v>
      </c>
      <c r="B20" s="2"/>
      <c r="C20" s="2"/>
      <c r="D20" s="2"/>
      <c r="E20" s="2"/>
      <c r="F20" s="2"/>
      <c r="G20" s="2"/>
      <c r="H20" s="2"/>
      <c r="I20" s="2">
        <f t="shared" si="0"/>
      </c>
      <c r="J20" s="3">
        <v>16</v>
      </c>
      <c r="P20">
        <f t="shared" si="4"/>
        <v>0</v>
      </c>
    </row>
    <row r="21" spans="1:16" ht="12.75">
      <c r="A21">
        <v>21</v>
      </c>
      <c r="B21" s="2"/>
      <c r="C21" s="2"/>
      <c r="D21" s="2"/>
      <c r="E21" s="2"/>
      <c r="F21" s="2"/>
      <c r="G21" s="2"/>
      <c r="H21" s="2"/>
      <c r="I21" s="2">
        <f t="shared" si="0"/>
      </c>
      <c r="J21" s="3">
        <v>17</v>
      </c>
      <c r="P21">
        <f t="shared" si="4"/>
        <v>0</v>
      </c>
    </row>
    <row r="22" spans="1:16" ht="12.75">
      <c r="A22">
        <v>22</v>
      </c>
      <c r="B22" s="2"/>
      <c r="C22" s="2"/>
      <c r="D22" s="2"/>
      <c r="E22" s="2"/>
      <c r="F22" s="2"/>
      <c r="G22" s="2"/>
      <c r="H22" s="2"/>
      <c r="I22" s="2">
        <f t="shared" si="0"/>
      </c>
      <c r="J22" s="3">
        <v>18</v>
      </c>
      <c r="P22">
        <f t="shared" si="4"/>
        <v>0</v>
      </c>
    </row>
    <row r="23" spans="1:16" ht="12.75">
      <c r="A23">
        <v>23</v>
      </c>
      <c r="B23" s="2"/>
      <c r="C23" s="2"/>
      <c r="D23" s="2"/>
      <c r="E23" s="2"/>
      <c r="F23" s="2"/>
      <c r="G23" s="2"/>
      <c r="H23" s="2"/>
      <c r="I23" s="2">
        <f t="shared" si="0"/>
      </c>
      <c r="J23" s="3">
        <v>19</v>
      </c>
      <c r="P23">
        <f t="shared" si="4"/>
        <v>0</v>
      </c>
    </row>
    <row r="24" spans="1:16" ht="12.75">
      <c r="A24">
        <v>24</v>
      </c>
      <c r="B24" s="2"/>
      <c r="C24" s="2"/>
      <c r="D24" s="2"/>
      <c r="E24" s="2"/>
      <c r="F24" s="2"/>
      <c r="G24" s="2"/>
      <c r="H24" s="2"/>
      <c r="I24" s="2">
        <f t="shared" si="0"/>
      </c>
      <c r="J24" s="3">
        <v>20</v>
      </c>
      <c r="P24">
        <f t="shared" si="4"/>
        <v>0</v>
      </c>
    </row>
    <row r="25" spans="1:16" ht="12.75">
      <c r="A25">
        <v>25</v>
      </c>
      <c r="B25" s="2"/>
      <c r="C25" s="2"/>
      <c r="D25" s="2"/>
      <c r="E25" s="2"/>
      <c r="F25" s="2"/>
      <c r="G25" s="2"/>
      <c r="H25" s="2"/>
      <c r="I25" s="2">
        <f t="shared" si="0"/>
      </c>
      <c r="J25" s="3">
        <v>21</v>
      </c>
      <c r="P25">
        <f t="shared" si="4"/>
        <v>0</v>
      </c>
    </row>
    <row r="26" spans="1:16" ht="12.75">
      <c r="A26">
        <v>26</v>
      </c>
      <c r="B26" s="2"/>
      <c r="C26" s="2"/>
      <c r="D26" s="2"/>
      <c r="E26" s="2"/>
      <c r="F26" s="2"/>
      <c r="G26" s="2"/>
      <c r="H26" s="2"/>
      <c r="I26" s="2">
        <f t="shared" si="0"/>
      </c>
      <c r="J26" s="3">
        <v>22</v>
      </c>
      <c r="P26">
        <f t="shared" si="4"/>
        <v>0</v>
      </c>
    </row>
    <row r="27" spans="1:16" ht="12.75">
      <c r="A27">
        <v>27</v>
      </c>
      <c r="B27" s="2"/>
      <c r="C27" s="2"/>
      <c r="D27" s="2"/>
      <c r="E27" s="2"/>
      <c r="F27" s="2"/>
      <c r="G27" s="2"/>
      <c r="H27" s="2"/>
      <c r="I27" s="2">
        <f t="shared" si="0"/>
      </c>
      <c r="J27" s="3">
        <v>23</v>
      </c>
      <c r="P27">
        <f t="shared" si="4"/>
        <v>0</v>
      </c>
    </row>
    <row r="28" spans="1:16" ht="12.75">
      <c r="A28">
        <v>28</v>
      </c>
      <c r="B28" s="2"/>
      <c r="C28" s="2"/>
      <c r="D28" s="2"/>
      <c r="E28" s="2"/>
      <c r="F28" s="2"/>
      <c r="G28" s="2"/>
      <c r="H28" s="2"/>
      <c r="I28" s="2">
        <f t="shared" si="0"/>
      </c>
      <c r="J28" s="3">
        <v>24</v>
      </c>
      <c r="P28">
        <f t="shared" si="4"/>
        <v>0</v>
      </c>
    </row>
    <row r="29" spans="1:16" ht="12.75">
      <c r="A29">
        <v>29</v>
      </c>
      <c r="B29" s="2"/>
      <c r="C29" s="2"/>
      <c r="D29" s="2"/>
      <c r="E29" s="2"/>
      <c r="F29" s="2"/>
      <c r="G29" s="2"/>
      <c r="H29" s="2"/>
      <c r="I29" s="2">
        <f t="shared" si="0"/>
      </c>
      <c r="J29" s="3">
        <v>25</v>
      </c>
      <c r="P29">
        <f t="shared" si="4"/>
        <v>0</v>
      </c>
    </row>
    <row r="30" spans="1:16" ht="12.75">
      <c r="A30">
        <v>30</v>
      </c>
      <c r="B30" s="2"/>
      <c r="C30" s="2"/>
      <c r="D30" s="2"/>
      <c r="E30" s="2"/>
      <c r="F30" s="2"/>
      <c r="G30" s="2"/>
      <c r="H30" s="2"/>
      <c r="I30" s="2">
        <f t="shared" si="0"/>
      </c>
      <c r="J30" s="3">
        <v>26</v>
      </c>
      <c r="P30">
        <f t="shared" si="4"/>
        <v>0</v>
      </c>
    </row>
    <row r="31" spans="1:16" ht="12.75">
      <c r="A31">
        <v>31</v>
      </c>
      <c r="B31" s="2"/>
      <c r="C31" s="2"/>
      <c r="D31" s="2"/>
      <c r="E31" s="2"/>
      <c r="F31" s="2"/>
      <c r="G31" s="2"/>
      <c r="H31" s="2"/>
      <c r="I31" s="2">
        <f t="shared" si="0"/>
      </c>
      <c r="J31" s="3">
        <v>27</v>
      </c>
      <c r="P31">
        <f t="shared" si="4"/>
        <v>0</v>
      </c>
    </row>
    <row r="32" spans="1:16" ht="12.75">
      <c r="A32">
        <v>32</v>
      </c>
      <c r="B32" s="2"/>
      <c r="C32" s="2"/>
      <c r="D32" s="2"/>
      <c r="E32" s="2"/>
      <c r="F32" s="2"/>
      <c r="G32" s="2"/>
      <c r="H32" s="2"/>
      <c r="I32" s="2">
        <f t="shared" si="0"/>
      </c>
      <c r="J32" s="3">
        <v>28</v>
      </c>
      <c r="P32">
        <f t="shared" si="4"/>
        <v>0</v>
      </c>
    </row>
    <row r="33" spans="1:16" ht="12.75">
      <c r="A33">
        <v>33</v>
      </c>
      <c r="B33" s="2"/>
      <c r="C33" s="2"/>
      <c r="D33" s="2"/>
      <c r="E33" s="2"/>
      <c r="F33" s="2"/>
      <c r="G33" s="2"/>
      <c r="H33" s="2"/>
      <c r="I33" s="2">
        <f t="shared" si="0"/>
      </c>
      <c r="J33" s="3">
        <v>29</v>
      </c>
      <c r="P33">
        <f t="shared" si="4"/>
        <v>0</v>
      </c>
    </row>
    <row r="34" spans="1:16" ht="12.75">
      <c r="A34">
        <v>34</v>
      </c>
      <c r="B34" s="2"/>
      <c r="C34" s="2"/>
      <c r="D34" s="2"/>
      <c r="E34" s="2"/>
      <c r="F34" s="2"/>
      <c r="G34" s="2"/>
      <c r="H34" s="2"/>
      <c r="I34" s="2">
        <f t="shared" si="0"/>
      </c>
      <c r="J34" s="3">
        <v>30</v>
      </c>
      <c r="P34">
        <f t="shared" si="4"/>
        <v>0</v>
      </c>
    </row>
    <row r="35" spans="1:16" ht="12.75">
      <c r="A35">
        <v>35</v>
      </c>
      <c r="B35" s="2"/>
      <c r="C35" s="2"/>
      <c r="D35" s="2"/>
      <c r="E35" s="2"/>
      <c r="F35" s="2"/>
      <c r="G35" s="2"/>
      <c r="H35" s="2"/>
      <c r="I35" s="2">
        <f t="shared" si="0"/>
      </c>
      <c r="J35" s="3">
        <v>31</v>
      </c>
      <c r="P35">
        <f t="shared" si="4"/>
        <v>0</v>
      </c>
    </row>
    <row r="36" spans="1:16" ht="12.75">
      <c r="A36">
        <v>36</v>
      </c>
      <c r="B36" s="2"/>
      <c r="C36" s="2"/>
      <c r="D36" s="2"/>
      <c r="E36" s="2"/>
      <c r="F36" s="2"/>
      <c r="G36" s="2"/>
      <c r="H36" s="2"/>
      <c r="I36" s="2">
        <f t="shared" si="0"/>
      </c>
      <c r="J36" s="3">
        <v>32</v>
      </c>
      <c r="P36">
        <f t="shared" si="4"/>
        <v>0</v>
      </c>
    </row>
    <row r="37" spans="1:16" ht="12.75">
      <c r="A37">
        <v>37</v>
      </c>
      <c r="B37" s="2"/>
      <c r="C37" s="2"/>
      <c r="D37" s="2"/>
      <c r="E37" s="2"/>
      <c r="F37" s="2"/>
      <c r="G37" s="2"/>
      <c r="H37" s="2"/>
      <c r="I37" s="2">
        <f t="shared" si="0"/>
      </c>
      <c r="J37" s="3">
        <v>33</v>
      </c>
      <c r="P37">
        <f t="shared" si="4"/>
        <v>0</v>
      </c>
    </row>
    <row r="38" spans="1:16" ht="12.75">
      <c r="A38">
        <v>38</v>
      </c>
      <c r="B38" s="2"/>
      <c r="C38" s="2"/>
      <c r="D38" s="2"/>
      <c r="E38" s="2"/>
      <c r="F38" s="2"/>
      <c r="G38" s="2"/>
      <c r="H38" s="2"/>
      <c r="I38" s="2">
        <f t="shared" si="0"/>
      </c>
      <c r="J38" s="3">
        <v>34</v>
      </c>
      <c r="P38">
        <f t="shared" si="4"/>
        <v>0</v>
      </c>
    </row>
    <row r="39" spans="1:16" ht="12.75">
      <c r="A39">
        <v>39</v>
      </c>
      <c r="B39" s="2"/>
      <c r="C39" s="2"/>
      <c r="D39" s="2"/>
      <c r="E39" s="2"/>
      <c r="F39" s="2"/>
      <c r="G39" s="2"/>
      <c r="H39" s="2"/>
      <c r="I39" s="2">
        <f t="shared" si="0"/>
      </c>
      <c r="J39" s="3">
        <v>35</v>
      </c>
      <c r="P39">
        <f t="shared" si="4"/>
        <v>0</v>
      </c>
    </row>
    <row r="40" spans="1:16" ht="12.75">
      <c r="A40">
        <v>40</v>
      </c>
      <c r="B40" s="2"/>
      <c r="C40" s="2"/>
      <c r="D40" s="2"/>
      <c r="E40" s="2"/>
      <c r="F40" s="2"/>
      <c r="G40" s="2"/>
      <c r="H40" s="2"/>
      <c r="I40" s="2">
        <f t="shared" si="0"/>
      </c>
      <c r="J40" s="3">
        <v>36</v>
      </c>
      <c r="P40">
        <f t="shared" si="4"/>
        <v>0</v>
      </c>
    </row>
    <row r="41" spans="1:16" ht="12.75">
      <c r="A41">
        <v>41</v>
      </c>
      <c r="B41" s="2"/>
      <c r="C41" s="2"/>
      <c r="D41" s="2"/>
      <c r="E41" s="2"/>
      <c r="F41" s="2"/>
      <c r="G41" s="2"/>
      <c r="H41" s="2"/>
      <c r="I41" s="2">
        <f t="shared" si="0"/>
      </c>
      <c r="J41" s="3">
        <v>37</v>
      </c>
      <c r="P41">
        <f t="shared" si="4"/>
        <v>0</v>
      </c>
    </row>
    <row r="42" spans="1:16" ht="12.75">
      <c r="A42">
        <v>42</v>
      </c>
      <c r="B42" s="2"/>
      <c r="C42" s="2"/>
      <c r="D42" s="2"/>
      <c r="E42" s="2"/>
      <c r="F42" s="2"/>
      <c r="G42" s="2"/>
      <c r="H42" s="2"/>
      <c r="I42" s="2">
        <f t="shared" si="0"/>
      </c>
      <c r="J42" s="3">
        <v>38</v>
      </c>
      <c r="P42">
        <f t="shared" si="4"/>
        <v>0</v>
      </c>
    </row>
    <row r="43" spans="1:16" ht="12.75">
      <c r="A43">
        <v>43</v>
      </c>
      <c r="B43" s="2"/>
      <c r="C43" s="2"/>
      <c r="D43" s="2"/>
      <c r="E43" s="2"/>
      <c r="F43" s="2"/>
      <c r="G43" s="2"/>
      <c r="H43" s="2"/>
      <c r="I43" s="2">
        <f t="shared" si="0"/>
      </c>
      <c r="J43" s="3">
        <v>39</v>
      </c>
      <c r="P43">
        <f t="shared" si="4"/>
        <v>0</v>
      </c>
    </row>
    <row r="44" spans="1:16" ht="12.75">
      <c r="A44">
        <v>44</v>
      </c>
      <c r="B44" s="2"/>
      <c r="C44" s="2"/>
      <c r="D44" s="2"/>
      <c r="E44" s="2"/>
      <c r="F44" s="2"/>
      <c r="G44" s="2"/>
      <c r="H44" s="2"/>
      <c r="I44" s="2">
        <f t="shared" si="0"/>
      </c>
      <c r="J44" s="3">
        <v>40</v>
      </c>
      <c r="P44">
        <f t="shared" si="4"/>
        <v>0</v>
      </c>
    </row>
    <row r="45" spans="1:9" ht="12.75">
      <c r="A45">
        <v>45</v>
      </c>
      <c r="B45" s="2"/>
      <c r="C45" s="2"/>
      <c r="D45" s="2"/>
      <c r="E45" s="2"/>
      <c r="F45" s="2"/>
      <c r="G45" s="2"/>
      <c r="H45" s="2"/>
      <c r="I45" s="2">
        <f t="shared" si="0"/>
      </c>
    </row>
    <row r="46" spans="1:9" ht="12.75">
      <c r="A46">
        <v>46</v>
      </c>
      <c r="B46" s="2"/>
      <c r="C46" s="2"/>
      <c r="D46" s="2"/>
      <c r="E46" s="2"/>
      <c r="F46" s="2"/>
      <c r="G46" s="2"/>
      <c r="H46" s="2"/>
      <c r="I46" s="2">
        <f t="shared" si="0"/>
      </c>
    </row>
    <row r="47" spans="1:9" ht="12.75">
      <c r="A47">
        <v>47</v>
      </c>
      <c r="B47" s="2"/>
      <c r="C47" s="2"/>
      <c r="D47" s="2"/>
      <c r="E47" s="2"/>
      <c r="F47" s="2"/>
      <c r="G47" s="2"/>
      <c r="H47" s="2"/>
      <c r="I47" s="2">
        <f t="shared" si="0"/>
      </c>
    </row>
    <row r="48" spans="1:9" ht="12.75">
      <c r="A48">
        <v>48</v>
      </c>
      <c r="B48" s="2"/>
      <c r="C48" s="2"/>
      <c r="D48" s="2"/>
      <c r="E48" s="2"/>
      <c r="F48" s="2"/>
      <c r="G48" s="2"/>
      <c r="H48" s="2"/>
      <c r="I48" s="2">
        <f t="shared" si="0"/>
      </c>
    </row>
    <row r="49" spans="1:9" ht="12.75">
      <c r="A49">
        <v>49</v>
      </c>
      <c r="B49" s="2"/>
      <c r="C49" s="2"/>
      <c r="D49" s="2"/>
      <c r="E49" s="2"/>
      <c r="F49" s="2"/>
      <c r="G49" s="2"/>
      <c r="H49" s="2"/>
      <c r="I49" s="2">
        <f t="shared" si="0"/>
      </c>
    </row>
    <row r="50" spans="1:9" ht="12.75">
      <c r="A50">
        <v>50</v>
      </c>
      <c r="B50" s="2"/>
      <c r="C50" s="2"/>
      <c r="D50" s="2"/>
      <c r="E50" s="2"/>
      <c r="F50" s="2"/>
      <c r="G50" s="2"/>
      <c r="H50" s="2"/>
      <c r="I50" s="2">
        <f t="shared" si="0"/>
      </c>
    </row>
    <row r="51" spans="1:9" ht="12.75">
      <c r="A51">
        <v>51</v>
      </c>
      <c r="B51" s="2"/>
      <c r="C51" s="2"/>
      <c r="D51" s="2"/>
      <c r="E51" s="2"/>
      <c r="F51" s="2"/>
      <c r="G51" s="2"/>
      <c r="H51" s="2"/>
      <c r="I51" s="2">
        <f t="shared" si="0"/>
      </c>
    </row>
    <row r="52" spans="1:9" ht="12.75">
      <c r="A52">
        <v>52</v>
      </c>
      <c r="B52" s="2"/>
      <c r="C52" s="2"/>
      <c r="D52" s="2"/>
      <c r="E52" s="2"/>
      <c r="F52" s="2"/>
      <c r="G52" s="2"/>
      <c r="H52" s="2"/>
      <c r="I52" s="2">
        <f t="shared" si="0"/>
      </c>
    </row>
    <row r="53" spans="1:9" ht="12.75">
      <c r="A53">
        <v>53</v>
      </c>
      <c r="B53" s="2"/>
      <c r="C53" s="2"/>
      <c r="D53" s="2"/>
      <c r="E53" s="2"/>
      <c r="F53" s="2"/>
      <c r="G53" s="2"/>
      <c r="H53" s="2"/>
      <c r="I53" s="2">
        <f t="shared" si="0"/>
      </c>
    </row>
    <row r="54" spans="1:9" ht="12.75">
      <c r="A54">
        <v>54</v>
      </c>
      <c r="B54" s="2"/>
      <c r="C54" s="2"/>
      <c r="D54" s="2"/>
      <c r="E54" s="2"/>
      <c r="F54" s="2"/>
      <c r="G54" s="2"/>
      <c r="H54" s="2"/>
      <c r="I54" s="2">
        <f t="shared" si="0"/>
      </c>
    </row>
    <row r="55" spans="1:9" ht="12.75">
      <c r="A55">
        <v>55</v>
      </c>
      <c r="B55" s="2"/>
      <c r="C55" s="2"/>
      <c r="D55" s="2"/>
      <c r="E55" s="2"/>
      <c r="F55" s="2"/>
      <c r="G55" s="2"/>
      <c r="H55" s="2"/>
      <c r="I55" s="2">
        <f t="shared" si="0"/>
      </c>
    </row>
    <row r="56" spans="1:9" ht="12.75">
      <c r="A56">
        <v>56</v>
      </c>
      <c r="B56" s="2"/>
      <c r="C56" s="2"/>
      <c r="D56" s="2"/>
      <c r="E56" s="2"/>
      <c r="F56" s="2"/>
      <c r="G56" s="2"/>
      <c r="H56" s="2"/>
      <c r="I56" s="2">
        <f t="shared" si="0"/>
      </c>
    </row>
    <row r="57" spans="1:9" ht="12.75">
      <c r="A57">
        <v>57</v>
      </c>
      <c r="B57" s="2"/>
      <c r="C57" s="2"/>
      <c r="D57" s="2"/>
      <c r="E57" s="2"/>
      <c r="F57" s="2"/>
      <c r="G57" s="2"/>
      <c r="H57" s="2"/>
      <c r="I57" s="2">
        <f t="shared" si="0"/>
      </c>
    </row>
    <row r="58" spans="1:9" ht="12.75">
      <c r="A58">
        <v>58</v>
      </c>
      <c r="B58" s="2"/>
      <c r="C58" s="2"/>
      <c r="D58" s="2"/>
      <c r="E58" s="2"/>
      <c r="F58" s="2"/>
      <c r="G58" s="2"/>
      <c r="H58" s="2"/>
      <c r="I58" s="2">
        <f t="shared" si="0"/>
      </c>
    </row>
    <row r="59" spans="1:9" ht="12.75">
      <c r="A59">
        <v>59</v>
      </c>
      <c r="B59" s="2"/>
      <c r="C59" s="2"/>
      <c r="D59" s="2"/>
      <c r="E59" s="2"/>
      <c r="F59" s="2"/>
      <c r="G59" s="2"/>
      <c r="H59" s="2"/>
      <c r="I59" s="2">
        <f t="shared" si="0"/>
      </c>
    </row>
    <row r="60" spans="1:9" ht="12.75">
      <c r="A60">
        <v>60</v>
      </c>
      <c r="B60" s="2"/>
      <c r="C60" s="2"/>
      <c r="D60" s="2"/>
      <c r="E60" s="2"/>
      <c r="F60" s="2"/>
      <c r="G60" s="2"/>
      <c r="H60" s="2"/>
      <c r="I60" s="2">
        <f t="shared" si="0"/>
      </c>
    </row>
    <row r="61" spans="1:9" ht="12.75">
      <c r="A61">
        <v>61</v>
      </c>
      <c r="B61" s="2"/>
      <c r="C61" s="2"/>
      <c r="D61" s="2"/>
      <c r="E61" s="2"/>
      <c r="F61" s="2"/>
      <c r="G61" s="2"/>
      <c r="H61" s="2"/>
      <c r="I61" s="2">
        <f t="shared" si="0"/>
      </c>
    </row>
    <row r="62" spans="1:9" ht="12.75">
      <c r="A62">
        <v>62</v>
      </c>
      <c r="B62" s="2"/>
      <c r="C62" s="2"/>
      <c r="D62" s="2"/>
      <c r="E62" s="2"/>
      <c r="F62" s="2"/>
      <c r="G62" s="2"/>
      <c r="H62" s="2"/>
      <c r="I62" s="2">
        <f t="shared" si="0"/>
      </c>
    </row>
    <row r="63" spans="1:9" ht="12.75">
      <c r="A63">
        <v>63</v>
      </c>
      <c r="B63" s="2"/>
      <c r="C63" s="2"/>
      <c r="D63" s="2"/>
      <c r="E63" s="2"/>
      <c r="F63" s="2"/>
      <c r="G63" s="2"/>
      <c r="H63" s="2"/>
      <c r="I63" s="2">
        <f t="shared" si="0"/>
      </c>
    </row>
    <row r="64" spans="1:9" ht="12.75">
      <c r="A64">
        <v>64</v>
      </c>
      <c r="B64" s="2"/>
      <c r="C64" s="2"/>
      <c r="D64" s="2"/>
      <c r="E64" s="2"/>
      <c r="F64" s="2"/>
      <c r="G64" s="2"/>
      <c r="H64" s="2"/>
      <c r="I64" s="2">
        <f t="shared" si="0"/>
      </c>
    </row>
    <row r="65" spans="1:9" ht="12.75">
      <c r="A65">
        <v>65</v>
      </c>
      <c r="B65" s="2"/>
      <c r="C65" s="2"/>
      <c r="D65" s="2"/>
      <c r="E65" s="2"/>
      <c r="F65" s="2"/>
      <c r="G65" s="2"/>
      <c r="H65" s="2"/>
      <c r="I65" s="2">
        <f t="shared" si="0"/>
      </c>
    </row>
    <row r="66" spans="1:9" ht="12.75">
      <c r="A66">
        <v>66</v>
      </c>
      <c r="B66" s="2"/>
      <c r="C66" s="2"/>
      <c r="D66" s="2"/>
      <c r="E66" s="2"/>
      <c r="F66" s="2"/>
      <c r="G66" s="2"/>
      <c r="H66" s="2"/>
      <c r="I66" s="2">
        <f t="shared" si="0"/>
      </c>
    </row>
    <row r="67" spans="1:9" ht="12.75">
      <c r="A67">
        <v>67</v>
      </c>
      <c r="B67" s="2"/>
      <c r="C67" s="2"/>
      <c r="D67" s="2"/>
      <c r="E67" s="2"/>
      <c r="F67" s="2"/>
      <c r="G67" s="2"/>
      <c r="H67" s="2"/>
      <c r="I67" s="2">
        <f t="shared" si="0"/>
      </c>
    </row>
    <row r="68" spans="1:9" ht="12.75">
      <c r="A68">
        <v>68</v>
      </c>
      <c r="B68" s="2"/>
      <c r="C68" s="2"/>
      <c r="D68" s="2"/>
      <c r="E68" s="2"/>
      <c r="F68" s="2"/>
      <c r="G68" s="2"/>
      <c r="H68" s="2"/>
      <c r="I68" s="2">
        <f aca="true" t="shared" si="5" ref="I68:I131">IF(ISBLANK($C68),"",SUM(D68:H68))</f>
      </c>
    </row>
    <row r="69" spans="1:9" ht="12.75">
      <c r="A69">
        <v>69</v>
      </c>
      <c r="B69" s="2"/>
      <c r="C69" s="2"/>
      <c r="D69" s="2"/>
      <c r="E69" s="2"/>
      <c r="F69" s="2"/>
      <c r="G69" s="2"/>
      <c r="H69" s="2"/>
      <c r="I69" s="2">
        <f t="shared" si="5"/>
      </c>
    </row>
    <row r="70" spans="1:9" ht="12.75">
      <c r="A70">
        <v>70</v>
      </c>
      <c r="B70" s="2"/>
      <c r="C70" s="2"/>
      <c r="D70" s="2"/>
      <c r="E70" s="2"/>
      <c r="F70" s="2"/>
      <c r="G70" s="2"/>
      <c r="H70" s="2"/>
      <c r="I70" s="2">
        <f t="shared" si="5"/>
      </c>
    </row>
    <row r="71" spans="1:9" ht="12.75">
      <c r="A71">
        <v>71</v>
      </c>
      <c r="B71" s="2"/>
      <c r="C71" s="2"/>
      <c r="D71" s="2"/>
      <c r="E71" s="2"/>
      <c r="F71" s="2"/>
      <c r="G71" s="2"/>
      <c r="H71" s="2"/>
      <c r="I71" s="2">
        <f t="shared" si="5"/>
      </c>
    </row>
    <row r="72" spans="1:9" ht="12.75">
      <c r="A72">
        <v>72</v>
      </c>
      <c r="B72" s="2"/>
      <c r="C72" s="2"/>
      <c r="D72" s="2"/>
      <c r="E72" s="2"/>
      <c r="F72" s="2"/>
      <c r="G72" s="2"/>
      <c r="H72" s="2"/>
      <c r="I72" s="2">
        <f t="shared" si="5"/>
      </c>
    </row>
    <row r="73" spans="1:9" ht="12.75">
      <c r="A73">
        <v>73</v>
      </c>
      <c r="B73" s="2"/>
      <c r="C73" s="2"/>
      <c r="D73" s="2"/>
      <c r="E73" s="2"/>
      <c r="F73" s="2"/>
      <c r="G73" s="2"/>
      <c r="H73" s="2"/>
      <c r="I73" s="2">
        <f t="shared" si="5"/>
      </c>
    </row>
    <row r="74" spans="1:9" ht="12.75">
      <c r="A74">
        <v>74</v>
      </c>
      <c r="B74" s="2"/>
      <c r="C74" s="2"/>
      <c r="D74" s="2"/>
      <c r="E74" s="2"/>
      <c r="F74" s="2"/>
      <c r="G74" s="2"/>
      <c r="H74" s="2"/>
      <c r="I74" s="2">
        <f t="shared" si="5"/>
      </c>
    </row>
    <row r="75" spans="1:9" ht="12.75">
      <c r="A75">
        <v>75</v>
      </c>
      <c r="B75" s="2"/>
      <c r="C75" s="2"/>
      <c r="D75" s="2"/>
      <c r="E75" s="2"/>
      <c r="F75" s="2"/>
      <c r="G75" s="2"/>
      <c r="H75" s="2"/>
      <c r="I75" s="2">
        <f t="shared" si="5"/>
      </c>
    </row>
    <row r="76" spans="1:9" ht="12.75">
      <c r="A76">
        <v>76</v>
      </c>
      <c r="B76" s="2"/>
      <c r="C76" s="2"/>
      <c r="D76" s="2"/>
      <c r="E76" s="2"/>
      <c r="F76" s="2"/>
      <c r="G76" s="2"/>
      <c r="H76" s="2"/>
      <c r="I76" s="2">
        <f t="shared" si="5"/>
      </c>
    </row>
    <row r="77" spans="1:9" ht="12.75">
      <c r="A77">
        <v>77</v>
      </c>
      <c r="B77" s="2"/>
      <c r="C77" s="2"/>
      <c r="D77" s="2"/>
      <c r="E77" s="2"/>
      <c r="F77" s="2"/>
      <c r="G77" s="2"/>
      <c r="H77" s="2"/>
      <c r="I77" s="2">
        <f t="shared" si="5"/>
      </c>
    </row>
    <row r="78" spans="1:9" ht="12.75">
      <c r="A78">
        <v>78</v>
      </c>
      <c r="B78" s="2"/>
      <c r="C78" s="2"/>
      <c r="D78" s="2"/>
      <c r="E78" s="2"/>
      <c r="F78" s="2"/>
      <c r="G78" s="2"/>
      <c r="H78" s="2"/>
      <c r="I78" s="2">
        <f t="shared" si="5"/>
      </c>
    </row>
    <row r="79" spans="1:9" ht="12.75">
      <c r="A79">
        <v>79</v>
      </c>
      <c r="B79" s="2"/>
      <c r="C79" s="2"/>
      <c r="D79" s="2"/>
      <c r="E79" s="2"/>
      <c r="F79" s="2"/>
      <c r="G79" s="2"/>
      <c r="H79" s="2"/>
      <c r="I79" s="2">
        <f t="shared" si="5"/>
      </c>
    </row>
    <row r="80" spans="1:9" ht="12.75">
      <c r="A80">
        <v>80</v>
      </c>
      <c r="B80" s="2"/>
      <c r="C80" s="2"/>
      <c r="D80" s="2"/>
      <c r="E80" s="2"/>
      <c r="F80" s="2"/>
      <c r="G80" s="2"/>
      <c r="H80" s="2"/>
      <c r="I80" s="2">
        <f t="shared" si="5"/>
      </c>
    </row>
    <row r="81" spans="1:9" ht="12.75">
      <c r="A81">
        <v>81</v>
      </c>
      <c r="B81" s="2"/>
      <c r="C81" s="2"/>
      <c r="D81" s="2"/>
      <c r="E81" s="2"/>
      <c r="F81" s="2"/>
      <c r="G81" s="2"/>
      <c r="H81" s="2"/>
      <c r="I81" s="2">
        <f t="shared" si="5"/>
      </c>
    </row>
    <row r="82" spans="1:9" ht="12.75">
      <c r="A82">
        <v>82</v>
      </c>
      <c r="B82" s="2"/>
      <c r="C82" s="2"/>
      <c r="D82" s="2"/>
      <c r="E82" s="2"/>
      <c r="F82" s="2"/>
      <c r="G82" s="2"/>
      <c r="H82" s="2"/>
      <c r="I82" s="2">
        <f t="shared" si="5"/>
      </c>
    </row>
    <row r="83" spans="1:9" ht="12.75">
      <c r="A83">
        <v>83</v>
      </c>
      <c r="B83" s="2"/>
      <c r="C83" s="2"/>
      <c r="D83" s="2"/>
      <c r="E83" s="2"/>
      <c r="F83" s="2"/>
      <c r="G83" s="2"/>
      <c r="H83" s="2"/>
      <c r="I83" s="2">
        <f t="shared" si="5"/>
      </c>
    </row>
    <row r="84" spans="1:9" ht="12.75">
      <c r="A84">
        <v>84</v>
      </c>
      <c r="B84" s="2"/>
      <c r="C84" s="2"/>
      <c r="D84" s="2"/>
      <c r="E84" s="2"/>
      <c r="F84" s="2"/>
      <c r="G84" s="2"/>
      <c r="H84" s="2"/>
      <c r="I84" s="2">
        <f t="shared" si="5"/>
      </c>
    </row>
    <row r="85" spans="1:9" ht="12.75">
      <c r="A85">
        <v>85</v>
      </c>
      <c r="B85" s="2"/>
      <c r="C85" s="2"/>
      <c r="D85" s="2"/>
      <c r="E85" s="2"/>
      <c r="F85" s="2"/>
      <c r="G85" s="2"/>
      <c r="H85" s="2"/>
      <c r="I85" s="2">
        <f t="shared" si="5"/>
      </c>
    </row>
    <row r="86" spans="1:9" ht="12.75">
      <c r="A86">
        <v>86</v>
      </c>
      <c r="B86" s="2"/>
      <c r="C86" s="2"/>
      <c r="D86" s="2"/>
      <c r="E86" s="2"/>
      <c r="F86" s="2"/>
      <c r="G86" s="2"/>
      <c r="H86" s="2"/>
      <c r="I86" s="2">
        <f t="shared" si="5"/>
      </c>
    </row>
    <row r="87" spans="1:9" ht="12.75">
      <c r="A87">
        <v>87</v>
      </c>
      <c r="B87" s="2"/>
      <c r="C87" s="2"/>
      <c r="D87" s="2"/>
      <c r="E87" s="2"/>
      <c r="F87" s="2"/>
      <c r="G87" s="2"/>
      <c r="H87" s="2"/>
      <c r="I87" s="2">
        <f t="shared" si="5"/>
      </c>
    </row>
    <row r="88" spans="1:9" ht="12.75">
      <c r="A88">
        <v>88</v>
      </c>
      <c r="B88" s="2"/>
      <c r="C88" s="2"/>
      <c r="D88" s="2"/>
      <c r="E88" s="2"/>
      <c r="F88" s="2"/>
      <c r="G88" s="2"/>
      <c r="H88" s="2"/>
      <c r="I88" s="2">
        <f t="shared" si="5"/>
      </c>
    </row>
    <row r="89" spans="1:9" ht="12.75">
      <c r="A89">
        <v>89</v>
      </c>
      <c r="B89" s="2"/>
      <c r="C89" s="2"/>
      <c r="D89" s="2"/>
      <c r="E89" s="2"/>
      <c r="F89" s="2"/>
      <c r="G89" s="2"/>
      <c r="H89" s="2"/>
      <c r="I89" s="2">
        <f t="shared" si="5"/>
      </c>
    </row>
    <row r="90" spans="1:9" ht="12.75">
      <c r="A90">
        <v>90</v>
      </c>
      <c r="B90" s="2"/>
      <c r="C90" s="2"/>
      <c r="D90" s="2"/>
      <c r="E90" s="2"/>
      <c r="F90" s="2"/>
      <c r="G90" s="2"/>
      <c r="H90" s="2"/>
      <c r="I90" s="2">
        <f t="shared" si="5"/>
      </c>
    </row>
    <row r="91" spans="1:9" ht="12.75">
      <c r="A91">
        <v>91</v>
      </c>
      <c r="B91" s="2"/>
      <c r="C91" s="2"/>
      <c r="D91" s="2"/>
      <c r="E91" s="2"/>
      <c r="F91" s="2"/>
      <c r="G91" s="2"/>
      <c r="H91" s="2"/>
      <c r="I91" s="2">
        <f t="shared" si="5"/>
      </c>
    </row>
    <row r="92" spans="1:9" ht="12.75">
      <c r="A92">
        <v>92</v>
      </c>
      <c r="B92" s="2"/>
      <c r="C92" s="2"/>
      <c r="D92" s="2"/>
      <c r="E92" s="2"/>
      <c r="F92" s="2"/>
      <c r="G92" s="2"/>
      <c r="H92" s="2"/>
      <c r="I92" s="2">
        <f t="shared" si="5"/>
      </c>
    </row>
    <row r="93" spans="1:9" ht="12.75">
      <c r="A93">
        <v>93</v>
      </c>
      <c r="B93" s="2"/>
      <c r="C93" s="2"/>
      <c r="D93" s="2"/>
      <c r="E93" s="2"/>
      <c r="F93" s="2"/>
      <c r="G93" s="2"/>
      <c r="H93" s="2"/>
      <c r="I93" s="2">
        <f t="shared" si="5"/>
      </c>
    </row>
    <row r="94" spans="1:9" ht="12.75">
      <c r="A94">
        <v>94</v>
      </c>
      <c r="B94" s="2"/>
      <c r="C94" s="2"/>
      <c r="D94" s="2"/>
      <c r="E94" s="2"/>
      <c r="F94" s="2"/>
      <c r="G94" s="2"/>
      <c r="H94" s="2"/>
      <c r="I94" s="2">
        <f t="shared" si="5"/>
      </c>
    </row>
    <row r="95" spans="1:9" ht="12.75">
      <c r="A95">
        <v>95</v>
      </c>
      <c r="B95" s="2"/>
      <c r="C95" s="2"/>
      <c r="D95" s="2"/>
      <c r="E95" s="2"/>
      <c r="F95" s="2"/>
      <c r="G95" s="2"/>
      <c r="H95" s="2"/>
      <c r="I95" s="2">
        <f t="shared" si="5"/>
      </c>
    </row>
    <row r="96" spans="1:9" ht="12.75">
      <c r="A96">
        <v>96</v>
      </c>
      <c r="B96" s="2"/>
      <c r="C96" s="2"/>
      <c r="D96" s="2"/>
      <c r="E96" s="2"/>
      <c r="F96" s="2"/>
      <c r="G96" s="2"/>
      <c r="H96" s="2"/>
      <c r="I96" s="2">
        <f t="shared" si="5"/>
      </c>
    </row>
    <row r="97" spans="1:9" ht="12.75">
      <c r="A97">
        <v>97</v>
      </c>
      <c r="B97" s="2"/>
      <c r="C97" s="2"/>
      <c r="D97" s="2"/>
      <c r="E97" s="2"/>
      <c r="F97" s="2"/>
      <c r="G97" s="2"/>
      <c r="H97" s="2"/>
      <c r="I97" s="2">
        <f t="shared" si="5"/>
      </c>
    </row>
    <row r="98" spans="1:9" ht="12.75">
      <c r="A98">
        <v>98</v>
      </c>
      <c r="B98" s="2"/>
      <c r="C98" s="2"/>
      <c r="D98" s="2"/>
      <c r="E98" s="2"/>
      <c r="F98" s="2"/>
      <c r="G98" s="2"/>
      <c r="H98" s="2"/>
      <c r="I98" s="2">
        <f t="shared" si="5"/>
      </c>
    </row>
    <row r="99" spans="1:9" ht="12.75">
      <c r="A99">
        <v>99</v>
      </c>
      <c r="B99" s="2"/>
      <c r="C99" s="2"/>
      <c r="D99" s="2"/>
      <c r="E99" s="2"/>
      <c r="F99" s="2"/>
      <c r="G99" s="2"/>
      <c r="H99" s="2"/>
      <c r="I99" s="2">
        <f t="shared" si="5"/>
      </c>
    </row>
    <row r="100" spans="1:9" ht="12.75">
      <c r="A100">
        <v>100</v>
      </c>
      <c r="B100" s="2"/>
      <c r="C100" s="2"/>
      <c r="D100" s="2"/>
      <c r="E100" s="2"/>
      <c r="F100" s="2"/>
      <c r="G100" s="2"/>
      <c r="H100" s="2"/>
      <c r="I100" s="2">
        <f t="shared" si="5"/>
      </c>
    </row>
    <row r="101" spans="1:9" ht="12.75">
      <c r="A101">
        <v>101</v>
      </c>
      <c r="B101" s="2"/>
      <c r="C101" s="2"/>
      <c r="D101" s="2"/>
      <c r="E101" s="2"/>
      <c r="F101" s="2"/>
      <c r="G101" s="2"/>
      <c r="H101" s="2"/>
      <c r="I101" s="2">
        <f t="shared" si="5"/>
      </c>
    </row>
    <row r="102" spans="1:9" ht="12.75">
      <c r="A102">
        <v>102</v>
      </c>
      <c r="B102" s="2"/>
      <c r="C102" s="2"/>
      <c r="D102" s="2"/>
      <c r="E102" s="2"/>
      <c r="F102" s="2"/>
      <c r="G102" s="2"/>
      <c r="H102" s="2"/>
      <c r="I102" s="2">
        <f t="shared" si="5"/>
      </c>
    </row>
    <row r="103" spans="1:9" ht="12.75">
      <c r="A103">
        <v>103</v>
      </c>
      <c r="B103" s="2"/>
      <c r="C103" s="2"/>
      <c r="D103" s="2"/>
      <c r="E103" s="2"/>
      <c r="F103" s="2"/>
      <c r="G103" s="2"/>
      <c r="H103" s="2"/>
      <c r="I103" s="2">
        <f t="shared" si="5"/>
      </c>
    </row>
    <row r="104" spans="1:9" ht="12.75">
      <c r="A104">
        <v>104</v>
      </c>
      <c r="B104" s="2"/>
      <c r="C104" s="2"/>
      <c r="D104" s="2"/>
      <c r="E104" s="2"/>
      <c r="F104" s="2"/>
      <c r="G104" s="2"/>
      <c r="H104" s="2"/>
      <c r="I104" s="2">
        <f t="shared" si="5"/>
      </c>
    </row>
    <row r="105" spans="1:9" ht="12.75">
      <c r="A105">
        <v>105</v>
      </c>
      <c r="B105" s="2"/>
      <c r="C105" s="2"/>
      <c r="D105" s="2"/>
      <c r="E105" s="2"/>
      <c r="F105" s="2"/>
      <c r="G105" s="2"/>
      <c r="H105" s="2"/>
      <c r="I105" s="2">
        <f t="shared" si="5"/>
      </c>
    </row>
    <row r="106" spans="1:9" ht="12.75">
      <c r="A106">
        <v>106</v>
      </c>
      <c r="B106" s="2"/>
      <c r="C106" s="2"/>
      <c r="D106" s="2"/>
      <c r="E106" s="2"/>
      <c r="F106" s="2"/>
      <c r="G106" s="2"/>
      <c r="H106" s="2"/>
      <c r="I106" s="2">
        <f t="shared" si="5"/>
      </c>
    </row>
    <row r="107" spans="1:9" ht="12.75">
      <c r="A107">
        <v>107</v>
      </c>
      <c r="B107" s="2"/>
      <c r="C107" s="2"/>
      <c r="D107" s="2"/>
      <c r="E107" s="2"/>
      <c r="F107" s="2"/>
      <c r="G107" s="2"/>
      <c r="H107" s="2"/>
      <c r="I107" s="2">
        <f t="shared" si="5"/>
      </c>
    </row>
    <row r="108" spans="1:9" ht="12.75">
      <c r="A108">
        <v>108</v>
      </c>
      <c r="B108" s="2"/>
      <c r="C108" s="2"/>
      <c r="D108" s="2"/>
      <c r="E108" s="2"/>
      <c r="F108" s="2"/>
      <c r="G108" s="2"/>
      <c r="H108" s="2"/>
      <c r="I108" s="2">
        <f t="shared" si="5"/>
      </c>
    </row>
    <row r="109" spans="1:9" ht="12.75">
      <c r="A109">
        <v>109</v>
      </c>
      <c r="B109" s="2"/>
      <c r="C109" s="2"/>
      <c r="D109" s="2"/>
      <c r="E109" s="2"/>
      <c r="F109" s="2"/>
      <c r="G109" s="2"/>
      <c r="H109" s="2"/>
      <c r="I109" s="2">
        <f t="shared" si="5"/>
      </c>
    </row>
    <row r="110" spans="1:9" ht="12.75">
      <c r="A110">
        <v>110</v>
      </c>
      <c r="B110" s="2"/>
      <c r="C110" s="2"/>
      <c r="D110" s="2"/>
      <c r="E110" s="2"/>
      <c r="F110" s="2"/>
      <c r="G110" s="2"/>
      <c r="H110" s="2"/>
      <c r="I110" s="2">
        <f t="shared" si="5"/>
      </c>
    </row>
    <row r="111" spans="1:9" ht="12.75">
      <c r="A111">
        <v>111</v>
      </c>
      <c r="B111" s="2"/>
      <c r="C111" s="2"/>
      <c r="D111" s="2"/>
      <c r="E111" s="2"/>
      <c r="F111" s="2"/>
      <c r="G111" s="2"/>
      <c r="H111" s="2"/>
      <c r="I111" s="2">
        <f t="shared" si="5"/>
      </c>
    </row>
    <row r="112" spans="1:9" ht="12.75">
      <c r="A112">
        <v>112</v>
      </c>
      <c r="B112" s="2"/>
      <c r="C112" s="2"/>
      <c r="D112" s="2"/>
      <c r="E112" s="2"/>
      <c r="F112" s="2"/>
      <c r="G112" s="2"/>
      <c r="H112" s="2"/>
      <c r="I112" s="2">
        <f t="shared" si="5"/>
      </c>
    </row>
    <row r="113" spans="1:9" ht="12.75">
      <c r="A113">
        <v>113</v>
      </c>
      <c r="B113" s="2"/>
      <c r="C113" s="2"/>
      <c r="D113" s="2"/>
      <c r="E113" s="2"/>
      <c r="F113" s="2"/>
      <c r="G113" s="2"/>
      <c r="H113" s="2"/>
      <c r="I113" s="2">
        <f t="shared" si="5"/>
      </c>
    </row>
    <row r="114" spans="1:9" ht="12.75">
      <c r="A114">
        <v>114</v>
      </c>
      <c r="B114" s="2"/>
      <c r="C114" s="2"/>
      <c r="D114" s="2"/>
      <c r="E114" s="2"/>
      <c r="F114" s="2"/>
      <c r="G114" s="2"/>
      <c r="H114" s="2"/>
      <c r="I114" s="2">
        <f t="shared" si="5"/>
      </c>
    </row>
    <row r="115" spans="1:9" ht="12.75">
      <c r="A115">
        <v>115</v>
      </c>
      <c r="B115" s="2"/>
      <c r="C115" s="2"/>
      <c r="D115" s="2"/>
      <c r="E115" s="2"/>
      <c r="F115" s="2"/>
      <c r="G115" s="2"/>
      <c r="H115" s="2"/>
      <c r="I115" s="2">
        <f t="shared" si="5"/>
      </c>
    </row>
    <row r="116" spans="1:9" ht="12.75">
      <c r="A116">
        <v>116</v>
      </c>
      <c r="B116" s="2"/>
      <c r="C116" s="2"/>
      <c r="D116" s="2"/>
      <c r="E116" s="2"/>
      <c r="F116" s="2"/>
      <c r="G116" s="2"/>
      <c r="H116" s="2"/>
      <c r="I116" s="2">
        <f t="shared" si="5"/>
      </c>
    </row>
    <row r="117" spans="1:9" ht="12.75">
      <c r="A117">
        <v>117</v>
      </c>
      <c r="B117" s="2"/>
      <c r="C117" s="2"/>
      <c r="D117" s="2"/>
      <c r="E117" s="2"/>
      <c r="F117" s="2"/>
      <c r="G117" s="2"/>
      <c r="H117" s="2"/>
      <c r="I117" s="2">
        <f t="shared" si="5"/>
      </c>
    </row>
    <row r="118" spans="1:9" ht="12.75">
      <c r="A118">
        <v>118</v>
      </c>
      <c r="B118" s="2"/>
      <c r="C118" s="2"/>
      <c r="D118" s="2"/>
      <c r="E118" s="2"/>
      <c r="F118" s="2"/>
      <c r="G118" s="2"/>
      <c r="H118" s="2"/>
      <c r="I118" s="2">
        <f t="shared" si="5"/>
      </c>
    </row>
    <row r="119" spans="1:9" ht="12.75">
      <c r="A119">
        <v>119</v>
      </c>
      <c r="B119" s="2"/>
      <c r="C119" s="2"/>
      <c r="D119" s="2"/>
      <c r="E119" s="2"/>
      <c r="F119" s="2"/>
      <c r="G119" s="2"/>
      <c r="H119" s="2"/>
      <c r="I119" s="2">
        <f t="shared" si="5"/>
      </c>
    </row>
    <row r="120" spans="1:9" ht="12.75">
      <c r="A120">
        <v>120</v>
      </c>
      <c r="B120" s="2"/>
      <c r="C120" s="2"/>
      <c r="D120" s="2"/>
      <c r="E120" s="2"/>
      <c r="F120" s="2"/>
      <c r="G120" s="2"/>
      <c r="H120" s="2"/>
      <c r="I120" s="2">
        <f t="shared" si="5"/>
      </c>
    </row>
    <row r="121" spans="1:9" ht="12.75">
      <c r="A121">
        <v>121</v>
      </c>
      <c r="B121" s="2"/>
      <c r="C121" s="2"/>
      <c r="D121" s="2"/>
      <c r="E121" s="2"/>
      <c r="F121" s="2"/>
      <c r="G121" s="2"/>
      <c r="H121" s="2"/>
      <c r="I121" s="2">
        <f t="shared" si="5"/>
      </c>
    </row>
    <row r="122" spans="1:9" ht="12.75">
      <c r="A122">
        <v>122</v>
      </c>
      <c r="B122" s="2"/>
      <c r="C122" s="2"/>
      <c r="D122" s="2"/>
      <c r="E122" s="2"/>
      <c r="F122" s="2"/>
      <c r="G122" s="2"/>
      <c r="H122" s="2"/>
      <c r="I122" s="2">
        <f t="shared" si="5"/>
      </c>
    </row>
    <row r="123" spans="1:9" ht="12.75">
      <c r="A123">
        <v>123</v>
      </c>
      <c r="B123" s="2"/>
      <c r="C123" s="2"/>
      <c r="D123" s="2"/>
      <c r="E123" s="2"/>
      <c r="F123" s="2"/>
      <c r="G123" s="2"/>
      <c r="H123" s="2"/>
      <c r="I123" s="2">
        <f t="shared" si="5"/>
      </c>
    </row>
    <row r="124" spans="1:9" ht="12.75">
      <c r="A124">
        <v>124</v>
      </c>
      <c r="B124" s="2"/>
      <c r="C124" s="2"/>
      <c r="D124" s="2"/>
      <c r="E124" s="2"/>
      <c r="F124" s="2"/>
      <c r="G124" s="2"/>
      <c r="H124" s="2"/>
      <c r="I124" s="2">
        <f t="shared" si="5"/>
      </c>
    </row>
    <row r="125" spans="1:9" ht="12.75">
      <c r="A125">
        <v>125</v>
      </c>
      <c r="B125" s="2"/>
      <c r="C125" s="2"/>
      <c r="D125" s="2"/>
      <c r="E125" s="2"/>
      <c r="F125" s="2"/>
      <c r="G125" s="2"/>
      <c r="H125" s="2"/>
      <c r="I125" s="2">
        <f t="shared" si="5"/>
      </c>
    </row>
    <row r="126" spans="1:9" ht="12.75">
      <c r="A126">
        <v>126</v>
      </c>
      <c r="B126" s="2"/>
      <c r="C126" s="2"/>
      <c r="D126" s="2"/>
      <c r="E126" s="2"/>
      <c r="F126" s="2"/>
      <c r="G126" s="2"/>
      <c r="H126" s="2"/>
      <c r="I126" s="2">
        <f t="shared" si="5"/>
      </c>
    </row>
    <row r="127" spans="1:9" ht="12.75">
      <c r="A127">
        <v>127</v>
      </c>
      <c r="B127" s="2"/>
      <c r="C127" s="2"/>
      <c r="D127" s="2"/>
      <c r="E127" s="2"/>
      <c r="F127" s="2"/>
      <c r="G127" s="2"/>
      <c r="H127" s="2"/>
      <c r="I127" s="2">
        <f t="shared" si="5"/>
      </c>
    </row>
    <row r="128" spans="1:9" ht="12.75">
      <c r="A128">
        <v>128</v>
      </c>
      <c r="B128" s="2"/>
      <c r="C128" s="2"/>
      <c r="D128" s="2"/>
      <c r="E128" s="2"/>
      <c r="F128" s="2"/>
      <c r="G128" s="2"/>
      <c r="H128" s="2"/>
      <c r="I128" s="2">
        <f t="shared" si="5"/>
      </c>
    </row>
    <row r="129" spans="1:9" ht="12.75">
      <c r="A129">
        <v>129</v>
      </c>
      <c r="B129" s="2"/>
      <c r="C129" s="2"/>
      <c r="D129" s="2"/>
      <c r="E129" s="2"/>
      <c r="F129" s="2"/>
      <c r="G129" s="2"/>
      <c r="H129" s="2"/>
      <c r="I129" s="2">
        <f t="shared" si="5"/>
      </c>
    </row>
    <row r="130" spans="1:9" ht="12.75">
      <c r="A130">
        <v>130</v>
      </c>
      <c r="B130" s="2"/>
      <c r="C130" s="2"/>
      <c r="D130" s="2"/>
      <c r="E130" s="2"/>
      <c r="F130" s="2"/>
      <c r="G130" s="2"/>
      <c r="H130" s="2"/>
      <c r="I130" s="2">
        <f t="shared" si="5"/>
      </c>
    </row>
    <row r="131" spans="1:9" ht="12.75">
      <c r="A131">
        <v>131</v>
      </c>
      <c r="B131" s="2"/>
      <c r="C131" s="2"/>
      <c r="D131" s="2"/>
      <c r="E131" s="2"/>
      <c r="F131" s="2"/>
      <c r="G131" s="2"/>
      <c r="H131" s="2"/>
      <c r="I131" s="2">
        <f t="shared" si="5"/>
      </c>
    </row>
    <row r="132" spans="1:9" ht="12.75">
      <c r="A132">
        <v>132</v>
      </c>
      <c r="B132" s="2"/>
      <c r="C132" s="2"/>
      <c r="D132" s="2"/>
      <c r="E132" s="2"/>
      <c r="F132" s="2"/>
      <c r="G132" s="2"/>
      <c r="H132" s="2"/>
      <c r="I132" s="2">
        <f aca="true" t="shared" si="6" ref="I132:I195">IF(ISBLANK($C132),"",SUM(D132:H132))</f>
      </c>
    </row>
    <row r="133" spans="1:9" ht="12.75">
      <c r="A133">
        <v>133</v>
      </c>
      <c r="B133" s="2"/>
      <c r="C133" s="2"/>
      <c r="D133" s="2"/>
      <c r="E133" s="2"/>
      <c r="F133" s="2"/>
      <c r="G133" s="2"/>
      <c r="H133" s="2"/>
      <c r="I133" s="2">
        <f t="shared" si="6"/>
      </c>
    </row>
    <row r="134" spans="1:9" ht="12.75">
      <c r="A134">
        <v>134</v>
      </c>
      <c r="B134" s="2"/>
      <c r="C134" s="2"/>
      <c r="D134" s="2"/>
      <c r="E134" s="2"/>
      <c r="F134" s="2"/>
      <c r="G134" s="2"/>
      <c r="H134" s="2"/>
      <c r="I134" s="2">
        <f t="shared" si="6"/>
      </c>
    </row>
    <row r="135" spans="1:9" ht="12.75">
      <c r="A135">
        <v>135</v>
      </c>
      <c r="B135" s="2"/>
      <c r="C135" s="2"/>
      <c r="D135" s="2"/>
      <c r="E135" s="2"/>
      <c r="F135" s="2"/>
      <c r="G135" s="2"/>
      <c r="H135" s="2"/>
      <c r="I135" s="2">
        <f t="shared" si="6"/>
      </c>
    </row>
    <row r="136" spans="1:9" ht="12.75">
      <c r="A136">
        <v>136</v>
      </c>
      <c r="B136" s="2"/>
      <c r="C136" s="2"/>
      <c r="D136" s="2"/>
      <c r="E136" s="2"/>
      <c r="F136" s="2"/>
      <c r="G136" s="2"/>
      <c r="H136" s="2"/>
      <c r="I136" s="2">
        <f t="shared" si="6"/>
      </c>
    </row>
    <row r="137" spans="1:9" ht="12.75">
      <c r="A137">
        <v>137</v>
      </c>
      <c r="B137" s="2"/>
      <c r="C137" s="2"/>
      <c r="D137" s="2"/>
      <c r="E137" s="2"/>
      <c r="F137" s="2"/>
      <c r="G137" s="2"/>
      <c r="H137" s="2"/>
      <c r="I137" s="2">
        <f t="shared" si="6"/>
      </c>
    </row>
    <row r="138" spans="1:9" ht="12.75">
      <c r="A138">
        <v>138</v>
      </c>
      <c r="B138" s="2"/>
      <c r="C138" s="2"/>
      <c r="D138" s="2"/>
      <c r="E138" s="2"/>
      <c r="F138" s="2"/>
      <c r="G138" s="2"/>
      <c r="H138" s="2"/>
      <c r="I138" s="2">
        <f t="shared" si="6"/>
      </c>
    </row>
    <row r="139" spans="1:9" ht="12.75">
      <c r="A139">
        <v>139</v>
      </c>
      <c r="B139" s="2"/>
      <c r="C139" s="2"/>
      <c r="D139" s="2"/>
      <c r="E139" s="2"/>
      <c r="F139" s="2"/>
      <c r="G139" s="2"/>
      <c r="H139" s="2"/>
      <c r="I139" s="2">
        <f t="shared" si="6"/>
      </c>
    </row>
    <row r="140" spans="1:9" ht="12.75">
      <c r="A140">
        <v>140</v>
      </c>
      <c r="B140" s="2"/>
      <c r="C140" s="2"/>
      <c r="D140" s="2"/>
      <c r="E140" s="2"/>
      <c r="F140" s="2"/>
      <c r="G140" s="2"/>
      <c r="H140" s="2"/>
      <c r="I140" s="2">
        <f t="shared" si="6"/>
      </c>
    </row>
    <row r="141" spans="1:9" ht="12.75">
      <c r="A141">
        <v>141</v>
      </c>
      <c r="B141" s="2"/>
      <c r="C141" s="2"/>
      <c r="D141" s="2"/>
      <c r="E141" s="2"/>
      <c r="F141" s="2"/>
      <c r="G141" s="2"/>
      <c r="H141" s="2"/>
      <c r="I141" s="2">
        <f t="shared" si="6"/>
      </c>
    </row>
    <row r="142" spans="1:9" ht="12.75">
      <c r="A142">
        <v>142</v>
      </c>
      <c r="B142" s="2"/>
      <c r="C142" s="2"/>
      <c r="D142" s="2"/>
      <c r="E142" s="2"/>
      <c r="F142" s="2"/>
      <c r="G142" s="2"/>
      <c r="H142" s="2"/>
      <c r="I142" s="2">
        <f t="shared" si="6"/>
      </c>
    </row>
    <row r="143" spans="1:9" ht="12.75">
      <c r="A143">
        <v>143</v>
      </c>
      <c r="B143" s="2"/>
      <c r="C143" s="2"/>
      <c r="D143" s="2"/>
      <c r="E143" s="2"/>
      <c r="F143" s="2"/>
      <c r="G143" s="2"/>
      <c r="H143" s="2"/>
      <c r="I143" s="2">
        <f t="shared" si="6"/>
      </c>
    </row>
    <row r="144" spans="1:9" ht="12.75">
      <c r="A144">
        <v>144</v>
      </c>
      <c r="B144" s="2"/>
      <c r="C144" s="2"/>
      <c r="D144" s="2"/>
      <c r="E144" s="2"/>
      <c r="F144" s="2"/>
      <c r="G144" s="2"/>
      <c r="H144" s="2"/>
      <c r="I144" s="2">
        <f t="shared" si="6"/>
      </c>
    </row>
    <row r="145" spans="1:9" ht="12.75">
      <c r="A145">
        <v>145</v>
      </c>
      <c r="B145" s="2"/>
      <c r="C145" s="2"/>
      <c r="D145" s="2"/>
      <c r="E145" s="2"/>
      <c r="F145" s="2"/>
      <c r="G145" s="2"/>
      <c r="H145" s="2"/>
      <c r="I145" s="2">
        <f t="shared" si="6"/>
      </c>
    </row>
    <row r="146" spans="1:9" ht="12.75">
      <c r="A146">
        <v>146</v>
      </c>
      <c r="B146" s="2"/>
      <c r="C146" s="2"/>
      <c r="D146" s="2"/>
      <c r="E146" s="2"/>
      <c r="F146" s="2"/>
      <c r="G146" s="2"/>
      <c r="H146" s="2"/>
      <c r="I146" s="2">
        <f t="shared" si="6"/>
      </c>
    </row>
    <row r="147" spans="1:9" ht="12.75">
      <c r="A147">
        <v>147</v>
      </c>
      <c r="B147" s="2"/>
      <c r="C147" s="2"/>
      <c r="D147" s="2"/>
      <c r="E147" s="2"/>
      <c r="F147" s="2"/>
      <c r="G147" s="2"/>
      <c r="H147" s="2"/>
      <c r="I147" s="2">
        <f t="shared" si="6"/>
      </c>
    </row>
    <row r="148" spans="1:9" ht="12.75">
      <c r="A148">
        <v>148</v>
      </c>
      <c r="B148" s="2"/>
      <c r="C148" s="2"/>
      <c r="D148" s="2"/>
      <c r="E148" s="2"/>
      <c r="F148" s="2"/>
      <c r="G148" s="2"/>
      <c r="H148" s="2"/>
      <c r="I148" s="2">
        <f t="shared" si="6"/>
      </c>
    </row>
    <row r="149" spans="1:9" ht="12.75">
      <c r="A149">
        <v>149</v>
      </c>
      <c r="B149" s="2"/>
      <c r="C149" s="2"/>
      <c r="D149" s="2"/>
      <c r="E149" s="2"/>
      <c r="F149" s="2"/>
      <c r="G149" s="2"/>
      <c r="H149" s="2"/>
      <c r="I149" s="2">
        <f t="shared" si="6"/>
      </c>
    </row>
    <row r="150" spans="1:9" ht="12.75">
      <c r="A150">
        <v>150</v>
      </c>
      <c r="B150" s="2"/>
      <c r="C150" s="2"/>
      <c r="D150" s="2"/>
      <c r="E150" s="2"/>
      <c r="F150" s="2"/>
      <c r="G150" s="2"/>
      <c r="H150" s="2"/>
      <c r="I150" s="2">
        <f t="shared" si="6"/>
      </c>
    </row>
    <row r="151" spans="1:9" ht="12.75">
      <c r="A151">
        <v>151</v>
      </c>
      <c r="B151" s="2"/>
      <c r="C151" s="2"/>
      <c r="D151" s="2"/>
      <c r="E151" s="2"/>
      <c r="F151" s="2"/>
      <c r="G151" s="2"/>
      <c r="H151" s="2"/>
      <c r="I151" s="2">
        <f t="shared" si="6"/>
      </c>
    </row>
    <row r="152" spans="1:9" ht="12.75">
      <c r="A152">
        <v>152</v>
      </c>
      <c r="B152" s="2"/>
      <c r="C152" s="2"/>
      <c r="D152" s="2"/>
      <c r="E152" s="2"/>
      <c r="F152" s="2"/>
      <c r="G152" s="2"/>
      <c r="H152" s="2"/>
      <c r="I152" s="2">
        <f t="shared" si="6"/>
      </c>
    </row>
    <row r="153" spans="1:9" ht="12.75">
      <c r="A153">
        <v>153</v>
      </c>
      <c r="B153" s="2"/>
      <c r="C153" s="2"/>
      <c r="D153" s="2"/>
      <c r="E153" s="2"/>
      <c r="F153" s="2"/>
      <c r="G153" s="2"/>
      <c r="H153" s="2"/>
      <c r="I153" s="2">
        <f t="shared" si="6"/>
      </c>
    </row>
    <row r="154" spans="1:9" ht="12.75">
      <c r="A154">
        <v>154</v>
      </c>
      <c r="B154" s="2"/>
      <c r="C154" s="2"/>
      <c r="D154" s="2"/>
      <c r="E154" s="2"/>
      <c r="F154" s="2"/>
      <c r="G154" s="2"/>
      <c r="H154" s="2"/>
      <c r="I154" s="2">
        <f t="shared" si="6"/>
      </c>
    </row>
    <row r="155" spans="1:9" ht="12.75">
      <c r="A155">
        <v>155</v>
      </c>
      <c r="B155" s="2"/>
      <c r="C155" s="2"/>
      <c r="D155" s="2"/>
      <c r="E155" s="2"/>
      <c r="F155" s="2"/>
      <c r="G155" s="2"/>
      <c r="H155" s="2"/>
      <c r="I155" s="2">
        <f t="shared" si="6"/>
      </c>
    </row>
    <row r="156" spans="1:9" ht="12.75">
      <c r="A156">
        <v>156</v>
      </c>
      <c r="B156" s="2"/>
      <c r="C156" s="2"/>
      <c r="D156" s="2"/>
      <c r="E156" s="2"/>
      <c r="F156" s="2"/>
      <c r="G156" s="2"/>
      <c r="H156" s="2"/>
      <c r="I156" s="2">
        <f t="shared" si="6"/>
      </c>
    </row>
    <row r="157" spans="1:9" ht="12.75">
      <c r="A157">
        <v>157</v>
      </c>
      <c r="B157" s="2"/>
      <c r="C157" s="2"/>
      <c r="D157" s="2"/>
      <c r="E157" s="2"/>
      <c r="F157" s="2"/>
      <c r="G157" s="2"/>
      <c r="H157" s="2"/>
      <c r="I157" s="2">
        <f t="shared" si="6"/>
      </c>
    </row>
    <row r="158" spans="1:9" ht="12.75">
      <c r="A158">
        <v>158</v>
      </c>
      <c r="B158" s="2"/>
      <c r="C158" s="2"/>
      <c r="D158" s="2"/>
      <c r="E158" s="2"/>
      <c r="F158" s="2"/>
      <c r="G158" s="2"/>
      <c r="H158" s="2"/>
      <c r="I158" s="2">
        <f t="shared" si="6"/>
      </c>
    </row>
    <row r="159" spans="1:9" ht="12.75">
      <c r="A159">
        <v>159</v>
      </c>
      <c r="B159" s="2"/>
      <c r="C159" s="2"/>
      <c r="D159" s="2"/>
      <c r="E159" s="2"/>
      <c r="F159" s="2"/>
      <c r="G159" s="2"/>
      <c r="H159" s="2"/>
      <c r="I159" s="2">
        <f t="shared" si="6"/>
      </c>
    </row>
    <row r="160" spans="1:9" ht="12.75">
      <c r="A160">
        <v>160</v>
      </c>
      <c r="B160" s="2"/>
      <c r="C160" s="2"/>
      <c r="D160" s="2"/>
      <c r="E160" s="2"/>
      <c r="F160" s="2"/>
      <c r="G160" s="2"/>
      <c r="H160" s="2"/>
      <c r="I160" s="2">
        <f t="shared" si="6"/>
      </c>
    </row>
    <row r="161" spans="1:9" ht="12.75">
      <c r="A161">
        <v>161</v>
      </c>
      <c r="B161" s="2"/>
      <c r="C161" s="2"/>
      <c r="D161" s="2"/>
      <c r="E161" s="2"/>
      <c r="F161" s="2"/>
      <c r="G161" s="2"/>
      <c r="H161" s="2"/>
      <c r="I161" s="2">
        <f t="shared" si="6"/>
      </c>
    </row>
    <row r="162" spans="1:9" ht="12.75">
      <c r="A162">
        <v>162</v>
      </c>
      <c r="B162" s="2"/>
      <c r="C162" s="2"/>
      <c r="D162" s="2"/>
      <c r="E162" s="2"/>
      <c r="F162" s="2"/>
      <c r="G162" s="2"/>
      <c r="H162" s="2"/>
      <c r="I162" s="2">
        <f t="shared" si="6"/>
      </c>
    </row>
    <row r="163" spans="1:9" ht="12.75">
      <c r="A163">
        <v>163</v>
      </c>
      <c r="B163" s="2"/>
      <c r="C163" s="2"/>
      <c r="D163" s="2"/>
      <c r="E163" s="2"/>
      <c r="F163" s="2"/>
      <c r="G163" s="2"/>
      <c r="H163" s="2"/>
      <c r="I163" s="2">
        <f t="shared" si="6"/>
      </c>
    </row>
    <row r="164" spans="1:9" ht="12.75">
      <c r="A164">
        <v>164</v>
      </c>
      <c r="B164" s="2"/>
      <c r="C164" s="2"/>
      <c r="D164" s="2"/>
      <c r="E164" s="2"/>
      <c r="F164" s="2"/>
      <c r="G164" s="2"/>
      <c r="H164" s="2"/>
      <c r="I164" s="2">
        <f t="shared" si="6"/>
      </c>
    </row>
    <row r="165" spans="1:9" ht="12.75">
      <c r="A165">
        <v>165</v>
      </c>
      <c r="B165" s="2"/>
      <c r="C165" s="2"/>
      <c r="D165" s="2"/>
      <c r="E165" s="2"/>
      <c r="F165" s="2"/>
      <c r="G165" s="2"/>
      <c r="H165" s="2"/>
      <c r="I165" s="2">
        <f t="shared" si="6"/>
      </c>
    </row>
    <row r="166" spans="1:9" ht="12.75">
      <c r="A166">
        <v>166</v>
      </c>
      <c r="B166" s="2"/>
      <c r="C166" s="2"/>
      <c r="D166" s="2"/>
      <c r="E166" s="2"/>
      <c r="F166" s="2"/>
      <c r="G166" s="2"/>
      <c r="H166" s="2"/>
      <c r="I166" s="2">
        <f t="shared" si="6"/>
      </c>
    </row>
    <row r="167" spans="1:9" ht="12.75">
      <c r="A167">
        <v>167</v>
      </c>
      <c r="B167" s="2"/>
      <c r="C167" s="2"/>
      <c r="D167" s="2"/>
      <c r="E167" s="2"/>
      <c r="F167" s="2"/>
      <c r="G167" s="2"/>
      <c r="H167" s="2"/>
      <c r="I167" s="2">
        <f t="shared" si="6"/>
      </c>
    </row>
    <row r="168" spans="1:9" ht="12.75">
      <c r="A168">
        <v>168</v>
      </c>
      <c r="B168" s="2"/>
      <c r="C168" s="2"/>
      <c r="D168" s="2"/>
      <c r="E168" s="2"/>
      <c r="F168" s="2"/>
      <c r="G168" s="2"/>
      <c r="H168" s="2"/>
      <c r="I168" s="2">
        <f t="shared" si="6"/>
      </c>
    </row>
    <row r="169" spans="1:9" ht="12.75">
      <c r="A169">
        <v>169</v>
      </c>
      <c r="B169" s="2"/>
      <c r="C169" s="2"/>
      <c r="D169" s="2"/>
      <c r="E169" s="2"/>
      <c r="F169" s="2"/>
      <c r="G169" s="2"/>
      <c r="H169" s="2"/>
      <c r="I169" s="2">
        <f t="shared" si="6"/>
      </c>
    </row>
    <row r="170" spans="1:9" ht="12.75">
      <c r="A170">
        <v>170</v>
      </c>
      <c r="B170" s="2"/>
      <c r="C170" s="2"/>
      <c r="D170" s="2"/>
      <c r="E170" s="2"/>
      <c r="F170" s="2"/>
      <c r="G170" s="2"/>
      <c r="H170" s="2"/>
      <c r="I170" s="2">
        <f t="shared" si="6"/>
      </c>
    </row>
    <row r="171" spans="1:9" ht="12.75">
      <c r="A171">
        <v>171</v>
      </c>
      <c r="B171" s="2"/>
      <c r="C171" s="2"/>
      <c r="D171" s="2"/>
      <c r="E171" s="2"/>
      <c r="F171" s="2"/>
      <c r="G171" s="2"/>
      <c r="H171" s="2"/>
      <c r="I171" s="2">
        <f t="shared" si="6"/>
      </c>
    </row>
    <row r="172" spans="1:9" ht="12.75">
      <c r="A172">
        <v>172</v>
      </c>
      <c r="B172" s="2"/>
      <c r="C172" s="2"/>
      <c r="D172" s="2"/>
      <c r="E172" s="2"/>
      <c r="F172" s="2"/>
      <c r="G172" s="2"/>
      <c r="H172" s="2"/>
      <c r="I172" s="2">
        <f t="shared" si="6"/>
      </c>
    </row>
    <row r="173" spans="1:9" ht="12.75">
      <c r="A173">
        <v>173</v>
      </c>
      <c r="B173" s="2"/>
      <c r="C173" s="2"/>
      <c r="D173" s="2"/>
      <c r="E173" s="2"/>
      <c r="F173" s="2"/>
      <c r="G173" s="2"/>
      <c r="H173" s="2"/>
      <c r="I173" s="2">
        <f t="shared" si="6"/>
      </c>
    </row>
    <row r="174" spans="1:9" ht="12.75">
      <c r="A174">
        <v>174</v>
      </c>
      <c r="B174" s="2"/>
      <c r="C174" s="2"/>
      <c r="D174" s="2"/>
      <c r="E174" s="2"/>
      <c r="F174" s="2"/>
      <c r="G174" s="2"/>
      <c r="H174" s="2"/>
      <c r="I174" s="2">
        <f t="shared" si="6"/>
      </c>
    </row>
    <row r="175" spans="1:9" ht="12.75">
      <c r="A175">
        <v>175</v>
      </c>
      <c r="B175" s="2"/>
      <c r="C175" s="2"/>
      <c r="D175" s="2"/>
      <c r="E175" s="2"/>
      <c r="F175" s="2"/>
      <c r="G175" s="2"/>
      <c r="H175" s="2"/>
      <c r="I175" s="2">
        <f t="shared" si="6"/>
      </c>
    </row>
    <row r="176" spans="1:9" ht="12.75">
      <c r="A176">
        <v>176</v>
      </c>
      <c r="B176" s="2"/>
      <c r="C176" s="2"/>
      <c r="D176" s="2"/>
      <c r="E176" s="2"/>
      <c r="F176" s="2"/>
      <c r="G176" s="2"/>
      <c r="H176" s="2"/>
      <c r="I176" s="2">
        <f t="shared" si="6"/>
      </c>
    </row>
    <row r="177" spans="1:9" ht="12.75">
      <c r="A177">
        <v>177</v>
      </c>
      <c r="B177" s="2"/>
      <c r="C177" s="2"/>
      <c r="D177" s="2"/>
      <c r="E177" s="2"/>
      <c r="F177" s="2"/>
      <c r="G177" s="2"/>
      <c r="H177" s="2"/>
      <c r="I177" s="2">
        <f t="shared" si="6"/>
      </c>
    </row>
    <row r="178" spans="1:9" ht="12.75">
      <c r="A178">
        <v>178</v>
      </c>
      <c r="B178" s="2"/>
      <c r="C178" s="2"/>
      <c r="D178" s="2"/>
      <c r="E178" s="2"/>
      <c r="F178" s="2"/>
      <c r="G178" s="2"/>
      <c r="H178" s="2"/>
      <c r="I178" s="2">
        <f t="shared" si="6"/>
      </c>
    </row>
    <row r="179" spans="1:9" ht="12.75">
      <c r="A179">
        <v>179</v>
      </c>
      <c r="B179" s="2"/>
      <c r="C179" s="2"/>
      <c r="D179" s="2"/>
      <c r="E179" s="2"/>
      <c r="F179" s="2"/>
      <c r="G179" s="2"/>
      <c r="H179" s="2"/>
      <c r="I179" s="2">
        <f t="shared" si="6"/>
      </c>
    </row>
    <row r="180" spans="1:9" ht="12.75">
      <c r="A180">
        <v>180</v>
      </c>
      <c r="B180" s="2"/>
      <c r="C180" s="2"/>
      <c r="D180" s="2"/>
      <c r="E180" s="2"/>
      <c r="F180" s="2"/>
      <c r="G180" s="2"/>
      <c r="H180" s="2"/>
      <c r="I180" s="2">
        <f t="shared" si="6"/>
      </c>
    </row>
    <row r="181" spans="1:9" ht="12.75">
      <c r="A181">
        <v>181</v>
      </c>
      <c r="B181" s="2"/>
      <c r="C181" s="2"/>
      <c r="D181" s="2"/>
      <c r="E181" s="2"/>
      <c r="F181" s="2"/>
      <c r="G181" s="2"/>
      <c r="H181" s="2"/>
      <c r="I181" s="2">
        <f t="shared" si="6"/>
      </c>
    </row>
    <row r="182" spans="1:9" ht="12.75">
      <c r="A182">
        <v>182</v>
      </c>
      <c r="B182" s="2"/>
      <c r="C182" s="2"/>
      <c r="D182" s="2"/>
      <c r="E182" s="2"/>
      <c r="F182" s="2"/>
      <c r="G182" s="2"/>
      <c r="H182" s="2"/>
      <c r="I182" s="2">
        <f t="shared" si="6"/>
      </c>
    </row>
    <row r="183" spans="1:9" ht="12.75">
      <c r="A183">
        <v>183</v>
      </c>
      <c r="B183" s="2"/>
      <c r="C183" s="2"/>
      <c r="D183" s="2"/>
      <c r="E183" s="2"/>
      <c r="F183" s="2"/>
      <c r="G183" s="2"/>
      <c r="H183" s="2"/>
      <c r="I183" s="2">
        <f t="shared" si="6"/>
      </c>
    </row>
    <row r="184" spans="1:9" ht="12.75">
      <c r="A184">
        <v>184</v>
      </c>
      <c r="B184" s="2"/>
      <c r="C184" s="2"/>
      <c r="D184" s="2"/>
      <c r="E184" s="2"/>
      <c r="F184" s="2"/>
      <c r="G184" s="2"/>
      <c r="H184" s="2"/>
      <c r="I184" s="2">
        <f t="shared" si="6"/>
      </c>
    </row>
    <row r="185" spans="1:9" ht="12.75">
      <c r="A185">
        <v>185</v>
      </c>
      <c r="B185" s="2"/>
      <c r="C185" s="2"/>
      <c r="D185" s="2"/>
      <c r="E185" s="2"/>
      <c r="F185" s="2"/>
      <c r="G185" s="2"/>
      <c r="H185" s="2"/>
      <c r="I185" s="2">
        <f t="shared" si="6"/>
      </c>
    </row>
    <row r="186" spans="1:9" ht="12.75">
      <c r="A186">
        <v>186</v>
      </c>
      <c r="B186" s="2"/>
      <c r="C186" s="2"/>
      <c r="D186" s="2"/>
      <c r="E186" s="2"/>
      <c r="F186" s="2"/>
      <c r="G186" s="2"/>
      <c r="H186" s="2"/>
      <c r="I186" s="2">
        <f t="shared" si="6"/>
      </c>
    </row>
    <row r="187" spans="1:9" ht="12.75">
      <c r="A187">
        <v>187</v>
      </c>
      <c r="B187" s="2"/>
      <c r="C187" s="2"/>
      <c r="D187" s="2"/>
      <c r="E187" s="2"/>
      <c r="F187" s="2"/>
      <c r="G187" s="2"/>
      <c r="H187" s="2"/>
      <c r="I187" s="2">
        <f t="shared" si="6"/>
      </c>
    </row>
    <row r="188" spans="1:9" ht="12.75">
      <c r="A188">
        <v>188</v>
      </c>
      <c r="B188" s="2"/>
      <c r="C188" s="2"/>
      <c r="D188" s="2"/>
      <c r="E188" s="2"/>
      <c r="F188" s="2"/>
      <c r="G188" s="2"/>
      <c r="H188" s="2"/>
      <c r="I188" s="2">
        <f t="shared" si="6"/>
      </c>
    </row>
    <row r="189" spans="1:9" ht="12.75">
      <c r="A189">
        <v>189</v>
      </c>
      <c r="B189" s="2"/>
      <c r="C189" s="2"/>
      <c r="D189" s="2"/>
      <c r="E189" s="2"/>
      <c r="F189" s="2"/>
      <c r="G189" s="2"/>
      <c r="H189" s="2"/>
      <c r="I189" s="2">
        <f t="shared" si="6"/>
      </c>
    </row>
    <row r="190" spans="1:9" ht="12.75">
      <c r="A190">
        <v>190</v>
      </c>
      <c r="B190" s="2"/>
      <c r="C190" s="2"/>
      <c r="D190" s="2"/>
      <c r="E190" s="2"/>
      <c r="F190" s="2"/>
      <c r="G190" s="2"/>
      <c r="H190" s="2"/>
      <c r="I190" s="2">
        <f t="shared" si="6"/>
      </c>
    </row>
    <row r="191" spans="1:9" ht="12.75">
      <c r="A191">
        <v>191</v>
      </c>
      <c r="B191" s="2"/>
      <c r="C191" s="2"/>
      <c r="D191" s="2"/>
      <c r="E191" s="2"/>
      <c r="F191" s="2"/>
      <c r="G191" s="2"/>
      <c r="H191" s="2"/>
      <c r="I191" s="2">
        <f t="shared" si="6"/>
      </c>
    </row>
    <row r="192" spans="1:9" ht="12.75">
      <c r="A192">
        <v>192</v>
      </c>
      <c r="B192" s="2"/>
      <c r="C192" s="2"/>
      <c r="D192" s="2"/>
      <c r="E192" s="2"/>
      <c r="F192" s="2"/>
      <c r="G192" s="2"/>
      <c r="H192" s="2"/>
      <c r="I192" s="2">
        <f t="shared" si="6"/>
      </c>
    </row>
    <row r="193" spans="1:9" ht="12.75">
      <c r="A193">
        <v>193</v>
      </c>
      <c r="B193" s="2"/>
      <c r="C193" s="2"/>
      <c r="D193" s="2"/>
      <c r="E193" s="2"/>
      <c r="F193" s="2"/>
      <c r="G193" s="2"/>
      <c r="H193" s="2"/>
      <c r="I193" s="2">
        <f t="shared" si="6"/>
      </c>
    </row>
    <row r="194" spans="1:9" ht="12.75">
      <c r="A194">
        <v>194</v>
      </c>
      <c r="B194" s="2"/>
      <c r="C194" s="2"/>
      <c r="D194" s="2"/>
      <c r="E194" s="2"/>
      <c r="F194" s="2"/>
      <c r="G194" s="2"/>
      <c r="H194" s="2"/>
      <c r="I194" s="2">
        <f t="shared" si="6"/>
      </c>
    </row>
    <row r="195" spans="1:9" ht="12.75">
      <c r="A195">
        <v>195</v>
      </c>
      <c r="B195" s="2"/>
      <c r="C195" s="2"/>
      <c r="D195" s="2"/>
      <c r="E195" s="2"/>
      <c r="F195" s="2"/>
      <c r="G195" s="2"/>
      <c r="H195" s="2"/>
      <c r="I195" s="2">
        <f t="shared" si="6"/>
      </c>
    </row>
    <row r="196" spans="1:9" ht="12.75">
      <c r="A196">
        <v>196</v>
      </c>
      <c r="B196" s="2"/>
      <c r="C196" s="2"/>
      <c r="D196" s="2"/>
      <c r="E196" s="2"/>
      <c r="F196" s="2"/>
      <c r="G196" s="2"/>
      <c r="H196" s="2"/>
      <c r="I196" s="2">
        <f aca="true" t="shared" si="7" ref="I196:I259">IF(ISBLANK($C196),"",SUM(D196:H196))</f>
      </c>
    </row>
    <row r="197" spans="1:9" ht="12.75">
      <c r="A197">
        <v>197</v>
      </c>
      <c r="B197" s="2"/>
      <c r="C197" s="2"/>
      <c r="D197" s="2"/>
      <c r="E197" s="2"/>
      <c r="F197" s="2"/>
      <c r="G197" s="2"/>
      <c r="H197" s="2"/>
      <c r="I197" s="2">
        <f t="shared" si="7"/>
      </c>
    </row>
    <row r="198" spans="1:9" ht="12.75">
      <c r="A198">
        <v>198</v>
      </c>
      <c r="B198" s="2"/>
      <c r="C198" s="2"/>
      <c r="D198" s="2"/>
      <c r="E198" s="2"/>
      <c r="F198" s="2"/>
      <c r="G198" s="2"/>
      <c r="H198" s="2"/>
      <c r="I198" s="2">
        <f t="shared" si="7"/>
      </c>
    </row>
    <row r="199" spans="1:9" ht="12.75">
      <c r="A199">
        <v>199</v>
      </c>
      <c r="B199" s="2"/>
      <c r="C199" s="2"/>
      <c r="D199" s="2"/>
      <c r="E199" s="2"/>
      <c r="F199" s="2"/>
      <c r="G199" s="2"/>
      <c r="H199" s="2"/>
      <c r="I199" s="2">
        <f t="shared" si="7"/>
      </c>
    </row>
    <row r="200" spans="1:9" ht="12.75">
      <c r="A200">
        <v>200</v>
      </c>
      <c r="B200" s="2"/>
      <c r="C200" s="2"/>
      <c r="D200" s="2"/>
      <c r="E200" s="2"/>
      <c r="F200" s="2"/>
      <c r="G200" s="2"/>
      <c r="H200" s="2"/>
      <c r="I200" s="2">
        <f t="shared" si="7"/>
      </c>
    </row>
    <row r="201" spans="1:9" ht="12.75">
      <c r="A201">
        <v>201</v>
      </c>
      <c r="B201" s="2"/>
      <c r="C201" s="2"/>
      <c r="D201" s="2"/>
      <c r="E201" s="2"/>
      <c r="F201" s="2"/>
      <c r="G201" s="2"/>
      <c r="H201" s="2"/>
      <c r="I201" s="2">
        <f t="shared" si="7"/>
      </c>
    </row>
    <row r="202" spans="1:9" ht="12.75">
      <c r="A202">
        <v>202</v>
      </c>
      <c r="B202" s="2"/>
      <c r="C202" s="2"/>
      <c r="D202" s="2"/>
      <c r="E202" s="2"/>
      <c r="F202" s="2"/>
      <c r="G202" s="2"/>
      <c r="H202" s="2"/>
      <c r="I202" s="2">
        <f t="shared" si="7"/>
      </c>
    </row>
    <row r="203" spans="1:9" ht="12.75">
      <c r="A203">
        <v>203</v>
      </c>
      <c r="B203" s="2"/>
      <c r="C203" s="2"/>
      <c r="D203" s="2"/>
      <c r="E203" s="2"/>
      <c r="F203" s="2"/>
      <c r="G203" s="2"/>
      <c r="H203" s="2"/>
      <c r="I203" s="2">
        <f t="shared" si="7"/>
      </c>
    </row>
    <row r="204" spans="1:9" ht="12.75">
      <c r="A204">
        <v>204</v>
      </c>
      <c r="B204" s="2"/>
      <c r="C204" s="2"/>
      <c r="D204" s="2"/>
      <c r="E204" s="2"/>
      <c r="F204" s="2"/>
      <c r="G204" s="2"/>
      <c r="H204" s="2"/>
      <c r="I204" s="2">
        <f t="shared" si="7"/>
      </c>
    </row>
    <row r="205" spans="1:9" ht="12.75">
      <c r="A205">
        <v>205</v>
      </c>
      <c r="B205" s="2"/>
      <c r="C205" s="2"/>
      <c r="D205" s="2"/>
      <c r="E205" s="2"/>
      <c r="F205" s="2"/>
      <c r="G205" s="2"/>
      <c r="H205" s="2"/>
      <c r="I205" s="2">
        <f t="shared" si="7"/>
      </c>
    </row>
    <row r="206" spans="1:9" ht="12.75">
      <c r="A206">
        <v>206</v>
      </c>
      <c r="B206" s="2"/>
      <c r="C206" s="2"/>
      <c r="D206" s="2"/>
      <c r="E206" s="2"/>
      <c r="F206" s="2"/>
      <c r="G206" s="2"/>
      <c r="H206" s="2"/>
      <c r="I206" s="2">
        <f t="shared" si="7"/>
      </c>
    </row>
    <row r="207" spans="1:9" ht="12.75">
      <c r="A207">
        <v>207</v>
      </c>
      <c r="B207" s="2"/>
      <c r="C207" s="2"/>
      <c r="D207" s="2"/>
      <c r="E207" s="2"/>
      <c r="F207" s="2"/>
      <c r="G207" s="2"/>
      <c r="H207" s="2"/>
      <c r="I207" s="2">
        <f t="shared" si="7"/>
      </c>
    </row>
    <row r="208" spans="1:9" ht="12.75">
      <c r="A208">
        <v>208</v>
      </c>
      <c r="B208" s="2"/>
      <c r="C208" s="2"/>
      <c r="D208" s="2"/>
      <c r="E208" s="2"/>
      <c r="F208" s="2"/>
      <c r="G208" s="2"/>
      <c r="H208" s="2"/>
      <c r="I208" s="2">
        <f t="shared" si="7"/>
      </c>
    </row>
    <row r="209" spans="1:9" ht="12.75">
      <c r="A209">
        <v>209</v>
      </c>
      <c r="B209" s="2"/>
      <c r="C209" s="2"/>
      <c r="D209" s="2"/>
      <c r="E209" s="2"/>
      <c r="F209" s="2"/>
      <c r="G209" s="2"/>
      <c r="H209" s="2"/>
      <c r="I209" s="2">
        <f t="shared" si="7"/>
      </c>
    </row>
    <row r="210" spans="1:9" ht="12.75">
      <c r="A210">
        <v>210</v>
      </c>
      <c r="B210" s="2"/>
      <c r="C210" s="2"/>
      <c r="D210" s="2"/>
      <c r="E210" s="2"/>
      <c r="F210" s="2"/>
      <c r="G210" s="2"/>
      <c r="H210" s="2"/>
      <c r="I210" s="2">
        <f t="shared" si="7"/>
      </c>
    </row>
    <row r="211" spans="1:9" ht="12.75">
      <c r="A211">
        <v>211</v>
      </c>
      <c r="B211" s="2"/>
      <c r="C211" s="2"/>
      <c r="D211" s="2"/>
      <c r="E211" s="2"/>
      <c r="F211" s="2"/>
      <c r="G211" s="2"/>
      <c r="H211" s="2"/>
      <c r="I211" s="2">
        <f t="shared" si="7"/>
      </c>
    </row>
    <row r="212" spans="1:9" ht="12.75">
      <c r="A212">
        <v>212</v>
      </c>
      <c r="B212" s="2"/>
      <c r="C212" s="2"/>
      <c r="D212" s="2"/>
      <c r="E212" s="2"/>
      <c r="F212" s="2"/>
      <c r="G212" s="2"/>
      <c r="H212" s="2"/>
      <c r="I212" s="2">
        <f t="shared" si="7"/>
      </c>
    </row>
    <row r="213" spans="1:9" ht="12.75">
      <c r="A213">
        <v>213</v>
      </c>
      <c r="B213" s="2"/>
      <c r="C213" s="2"/>
      <c r="D213" s="2"/>
      <c r="E213" s="2"/>
      <c r="F213" s="2"/>
      <c r="G213" s="2"/>
      <c r="H213" s="2"/>
      <c r="I213" s="2">
        <f t="shared" si="7"/>
      </c>
    </row>
    <row r="214" spans="1:9" ht="12.75">
      <c r="A214">
        <v>214</v>
      </c>
      <c r="B214" s="2"/>
      <c r="C214" s="2"/>
      <c r="D214" s="2"/>
      <c r="E214" s="2"/>
      <c r="F214" s="2"/>
      <c r="G214" s="2"/>
      <c r="H214" s="2"/>
      <c r="I214" s="2">
        <f t="shared" si="7"/>
      </c>
    </row>
    <row r="215" spans="1:9" ht="12.75">
      <c r="A215">
        <v>215</v>
      </c>
      <c r="B215" s="2"/>
      <c r="C215" s="2"/>
      <c r="D215" s="2"/>
      <c r="E215" s="2"/>
      <c r="F215" s="2"/>
      <c r="G215" s="2"/>
      <c r="H215" s="2"/>
      <c r="I215" s="2">
        <f t="shared" si="7"/>
      </c>
    </row>
    <row r="216" spans="1:9" ht="12.75">
      <c r="A216">
        <v>216</v>
      </c>
      <c r="B216" s="2"/>
      <c r="C216" s="2"/>
      <c r="D216" s="2"/>
      <c r="E216" s="2"/>
      <c r="F216" s="2"/>
      <c r="G216" s="2"/>
      <c r="H216" s="2"/>
      <c r="I216" s="2">
        <f t="shared" si="7"/>
      </c>
    </row>
    <row r="217" spans="1:9" ht="12.75">
      <c r="A217">
        <v>217</v>
      </c>
      <c r="B217" s="2"/>
      <c r="C217" s="2"/>
      <c r="D217" s="2"/>
      <c r="E217" s="2"/>
      <c r="F217" s="2"/>
      <c r="G217" s="2"/>
      <c r="H217" s="2"/>
      <c r="I217" s="2">
        <f t="shared" si="7"/>
      </c>
    </row>
    <row r="218" spans="1:9" ht="12.75">
      <c r="A218">
        <v>218</v>
      </c>
      <c r="B218" s="2"/>
      <c r="C218" s="2"/>
      <c r="D218" s="2"/>
      <c r="E218" s="2"/>
      <c r="F218" s="2"/>
      <c r="G218" s="2"/>
      <c r="H218" s="2"/>
      <c r="I218" s="2">
        <f t="shared" si="7"/>
      </c>
    </row>
    <row r="219" spans="1:9" ht="12.75">
      <c r="A219">
        <v>219</v>
      </c>
      <c r="B219" s="2"/>
      <c r="C219" s="2"/>
      <c r="D219" s="2"/>
      <c r="E219" s="2"/>
      <c r="F219" s="2"/>
      <c r="G219" s="2"/>
      <c r="H219" s="2"/>
      <c r="I219" s="2">
        <f t="shared" si="7"/>
      </c>
    </row>
    <row r="220" spans="1:9" ht="12.75">
      <c r="A220">
        <v>220</v>
      </c>
      <c r="B220" s="2"/>
      <c r="C220" s="2"/>
      <c r="D220" s="2"/>
      <c r="E220" s="2"/>
      <c r="F220" s="2"/>
      <c r="G220" s="2"/>
      <c r="H220" s="2"/>
      <c r="I220" s="2">
        <f t="shared" si="7"/>
      </c>
    </row>
    <row r="221" spans="1:9" ht="12.75">
      <c r="A221">
        <v>221</v>
      </c>
      <c r="B221" s="2"/>
      <c r="C221" s="2"/>
      <c r="D221" s="2"/>
      <c r="E221" s="2"/>
      <c r="F221" s="2"/>
      <c r="G221" s="2"/>
      <c r="H221" s="2"/>
      <c r="I221" s="2">
        <f t="shared" si="7"/>
      </c>
    </row>
    <row r="222" spans="1:9" ht="12.75">
      <c r="A222">
        <v>222</v>
      </c>
      <c r="B222" s="2"/>
      <c r="C222" s="2"/>
      <c r="D222" s="2"/>
      <c r="E222" s="2"/>
      <c r="F222" s="2"/>
      <c r="G222" s="2"/>
      <c r="H222" s="2"/>
      <c r="I222" s="2">
        <f t="shared" si="7"/>
      </c>
    </row>
    <row r="223" spans="1:9" ht="12.75">
      <c r="A223">
        <v>223</v>
      </c>
      <c r="B223" s="2"/>
      <c r="C223" s="2"/>
      <c r="D223" s="2"/>
      <c r="E223" s="2"/>
      <c r="F223" s="2"/>
      <c r="G223" s="2"/>
      <c r="H223" s="2"/>
      <c r="I223" s="2">
        <f t="shared" si="7"/>
      </c>
    </row>
    <row r="224" spans="1:9" ht="12.75">
      <c r="A224">
        <v>224</v>
      </c>
      <c r="B224" s="2"/>
      <c r="C224" s="2"/>
      <c r="D224" s="2"/>
      <c r="E224" s="2"/>
      <c r="F224" s="2"/>
      <c r="G224" s="2"/>
      <c r="H224" s="2"/>
      <c r="I224" s="2">
        <f t="shared" si="7"/>
      </c>
    </row>
    <row r="225" spans="1:9" ht="12.75">
      <c r="A225">
        <v>225</v>
      </c>
      <c r="B225" s="2"/>
      <c r="C225" s="2"/>
      <c r="D225" s="2"/>
      <c r="E225" s="2"/>
      <c r="F225" s="2"/>
      <c r="G225" s="2"/>
      <c r="H225" s="2"/>
      <c r="I225" s="2">
        <f t="shared" si="7"/>
      </c>
    </row>
    <row r="226" spans="1:9" ht="12.75">
      <c r="A226">
        <v>226</v>
      </c>
      <c r="B226" s="2"/>
      <c r="C226" s="2"/>
      <c r="D226" s="2"/>
      <c r="E226" s="2"/>
      <c r="F226" s="2"/>
      <c r="G226" s="2"/>
      <c r="H226" s="2"/>
      <c r="I226" s="2">
        <f t="shared" si="7"/>
      </c>
    </row>
    <row r="227" spans="1:9" ht="12.75">
      <c r="A227">
        <v>227</v>
      </c>
      <c r="B227" s="2"/>
      <c r="C227" s="2"/>
      <c r="D227" s="2"/>
      <c r="E227" s="2"/>
      <c r="F227" s="2"/>
      <c r="G227" s="2"/>
      <c r="H227" s="2"/>
      <c r="I227" s="2">
        <f t="shared" si="7"/>
      </c>
    </row>
    <row r="228" spans="1:9" ht="12.75">
      <c r="A228">
        <v>228</v>
      </c>
      <c r="B228" s="2"/>
      <c r="C228" s="2"/>
      <c r="D228" s="2"/>
      <c r="E228" s="2"/>
      <c r="F228" s="2"/>
      <c r="G228" s="2"/>
      <c r="H228" s="2"/>
      <c r="I228" s="2">
        <f t="shared" si="7"/>
      </c>
    </row>
    <row r="229" spans="1:9" ht="12.75">
      <c r="A229">
        <v>229</v>
      </c>
      <c r="B229" s="2"/>
      <c r="C229" s="2"/>
      <c r="D229" s="2"/>
      <c r="E229" s="2"/>
      <c r="F229" s="2"/>
      <c r="G229" s="2"/>
      <c r="H229" s="2"/>
      <c r="I229" s="2">
        <f t="shared" si="7"/>
      </c>
    </row>
    <row r="230" spans="1:9" ht="12.75">
      <c r="A230">
        <v>230</v>
      </c>
      <c r="B230" s="2"/>
      <c r="C230" s="2"/>
      <c r="D230" s="2"/>
      <c r="E230" s="2"/>
      <c r="F230" s="2"/>
      <c r="G230" s="2"/>
      <c r="H230" s="2"/>
      <c r="I230" s="2">
        <f t="shared" si="7"/>
      </c>
    </row>
    <row r="231" spans="1:9" ht="12.75">
      <c r="A231">
        <v>231</v>
      </c>
      <c r="B231" s="2"/>
      <c r="C231" s="2"/>
      <c r="D231" s="2"/>
      <c r="E231" s="2"/>
      <c r="F231" s="2"/>
      <c r="G231" s="2"/>
      <c r="H231" s="2"/>
      <c r="I231" s="2">
        <f t="shared" si="7"/>
      </c>
    </row>
    <row r="232" spans="1:9" ht="12.75">
      <c r="A232">
        <v>232</v>
      </c>
      <c r="B232" s="2"/>
      <c r="C232" s="2"/>
      <c r="D232" s="2"/>
      <c r="E232" s="2"/>
      <c r="F232" s="2"/>
      <c r="G232" s="2"/>
      <c r="H232" s="2"/>
      <c r="I232" s="2">
        <f t="shared" si="7"/>
      </c>
    </row>
    <row r="233" spans="1:9" ht="12.75">
      <c r="A233">
        <v>233</v>
      </c>
      <c r="B233" s="2"/>
      <c r="C233" s="2"/>
      <c r="D233" s="2"/>
      <c r="E233" s="2"/>
      <c r="F233" s="2"/>
      <c r="G233" s="2"/>
      <c r="H233" s="2"/>
      <c r="I233" s="2">
        <f t="shared" si="7"/>
      </c>
    </row>
    <row r="234" spans="1:9" ht="12.75">
      <c r="A234">
        <v>234</v>
      </c>
      <c r="B234" s="2"/>
      <c r="C234" s="2"/>
      <c r="D234" s="2"/>
      <c r="E234" s="2"/>
      <c r="F234" s="2"/>
      <c r="G234" s="2"/>
      <c r="H234" s="2"/>
      <c r="I234" s="2">
        <f t="shared" si="7"/>
      </c>
    </row>
    <row r="235" spans="1:9" ht="12.75">
      <c r="A235">
        <v>235</v>
      </c>
      <c r="B235" s="2"/>
      <c r="C235" s="2"/>
      <c r="D235" s="2"/>
      <c r="E235" s="2"/>
      <c r="F235" s="2"/>
      <c r="G235" s="2"/>
      <c r="H235" s="2"/>
      <c r="I235" s="2">
        <f t="shared" si="7"/>
      </c>
    </row>
    <row r="236" spans="1:9" ht="12.75">
      <c r="A236">
        <v>236</v>
      </c>
      <c r="B236" s="2"/>
      <c r="C236" s="2"/>
      <c r="D236" s="2"/>
      <c r="E236" s="2"/>
      <c r="F236" s="2"/>
      <c r="G236" s="2"/>
      <c r="H236" s="2"/>
      <c r="I236" s="2">
        <f t="shared" si="7"/>
      </c>
    </row>
    <row r="237" spans="1:9" ht="12.75">
      <c r="A237">
        <v>237</v>
      </c>
      <c r="B237" s="2"/>
      <c r="C237" s="2"/>
      <c r="D237" s="2"/>
      <c r="E237" s="2"/>
      <c r="F237" s="2"/>
      <c r="G237" s="2"/>
      <c r="H237" s="2"/>
      <c r="I237" s="2">
        <f t="shared" si="7"/>
      </c>
    </row>
    <row r="238" spans="1:9" ht="12.75">
      <c r="A238">
        <v>238</v>
      </c>
      <c r="B238" s="2"/>
      <c r="C238" s="2"/>
      <c r="D238" s="2"/>
      <c r="E238" s="2"/>
      <c r="F238" s="2"/>
      <c r="G238" s="2"/>
      <c r="H238" s="2"/>
      <c r="I238" s="2">
        <f t="shared" si="7"/>
      </c>
    </row>
    <row r="239" spans="1:9" ht="12.75">
      <c r="A239">
        <v>239</v>
      </c>
      <c r="B239" s="2"/>
      <c r="C239" s="2"/>
      <c r="D239" s="2"/>
      <c r="E239" s="2"/>
      <c r="F239" s="2"/>
      <c r="G239" s="2"/>
      <c r="H239" s="2"/>
      <c r="I239" s="2">
        <f t="shared" si="7"/>
      </c>
    </row>
    <row r="240" spans="1:9" ht="12.75">
      <c r="A240">
        <v>240</v>
      </c>
      <c r="B240" s="2"/>
      <c r="C240" s="2"/>
      <c r="D240" s="2"/>
      <c r="E240" s="2"/>
      <c r="F240" s="2"/>
      <c r="G240" s="2"/>
      <c r="H240" s="2"/>
      <c r="I240" s="2">
        <f t="shared" si="7"/>
      </c>
    </row>
    <row r="241" spans="1:9" ht="12.75">
      <c r="A241">
        <v>241</v>
      </c>
      <c r="B241" s="2"/>
      <c r="C241" s="2"/>
      <c r="D241" s="2"/>
      <c r="E241" s="2"/>
      <c r="F241" s="2"/>
      <c r="G241" s="2"/>
      <c r="H241" s="2"/>
      <c r="I241" s="2">
        <f t="shared" si="7"/>
      </c>
    </row>
    <row r="242" spans="1:9" ht="12.75">
      <c r="A242">
        <v>242</v>
      </c>
      <c r="B242" s="2"/>
      <c r="C242" s="2"/>
      <c r="D242" s="2"/>
      <c r="E242" s="2"/>
      <c r="F242" s="2"/>
      <c r="G242" s="2"/>
      <c r="H242" s="2"/>
      <c r="I242" s="2">
        <f t="shared" si="7"/>
      </c>
    </row>
    <row r="243" spans="1:9" ht="12.75">
      <c r="A243">
        <v>243</v>
      </c>
      <c r="B243" s="2"/>
      <c r="C243" s="2"/>
      <c r="D243" s="2"/>
      <c r="E243" s="2"/>
      <c r="F243" s="2"/>
      <c r="G243" s="2"/>
      <c r="H243" s="2"/>
      <c r="I243" s="2">
        <f t="shared" si="7"/>
      </c>
    </row>
    <row r="244" spans="1:9" ht="12.75">
      <c r="A244">
        <v>244</v>
      </c>
      <c r="B244" s="2"/>
      <c r="C244" s="2"/>
      <c r="D244" s="2"/>
      <c r="E244" s="2"/>
      <c r="F244" s="2"/>
      <c r="G244" s="2"/>
      <c r="H244" s="2"/>
      <c r="I244" s="2">
        <f t="shared" si="7"/>
      </c>
    </row>
    <row r="245" spans="1:9" ht="12.75">
      <c r="A245">
        <v>245</v>
      </c>
      <c r="B245" s="2"/>
      <c r="C245" s="2"/>
      <c r="D245" s="2"/>
      <c r="E245" s="2"/>
      <c r="F245" s="2"/>
      <c r="G245" s="2"/>
      <c r="H245" s="2"/>
      <c r="I245" s="2">
        <f t="shared" si="7"/>
      </c>
    </row>
    <row r="246" spans="1:9" ht="12.75">
      <c r="A246">
        <v>246</v>
      </c>
      <c r="B246" s="2"/>
      <c r="C246" s="2"/>
      <c r="D246" s="2"/>
      <c r="E246" s="2"/>
      <c r="F246" s="2"/>
      <c r="G246" s="2"/>
      <c r="H246" s="2"/>
      <c r="I246" s="2">
        <f t="shared" si="7"/>
      </c>
    </row>
    <row r="247" spans="1:9" ht="12.75">
      <c r="A247">
        <v>247</v>
      </c>
      <c r="B247" s="2"/>
      <c r="C247" s="2"/>
      <c r="D247" s="2"/>
      <c r="E247" s="2"/>
      <c r="F247" s="2"/>
      <c r="G247" s="2"/>
      <c r="H247" s="2"/>
      <c r="I247" s="2">
        <f t="shared" si="7"/>
      </c>
    </row>
    <row r="248" spans="1:9" ht="12.75">
      <c r="A248">
        <v>248</v>
      </c>
      <c r="B248" s="2"/>
      <c r="C248" s="2"/>
      <c r="D248" s="2"/>
      <c r="E248" s="2"/>
      <c r="F248" s="2"/>
      <c r="G248" s="2"/>
      <c r="H248" s="2"/>
      <c r="I248" s="2">
        <f t="shared" si="7"/>
      </c>
    </row>
    <row r="249" spans="1:9" ht="12.75">
      <c r="A249">
        <v>249</v>
      </c>
      <c r="B249" s="2"/>
      <c r="C249" s="2"/>
      <c r="D249" s="2"/>
      <c r="E249" s="2"/>
      <c r="F249" s="2"/>
      <c r="G249" s="2"/>
      <c r="H249" s="2"/>
      <c r="I249" s="2">
        <f t="shared" si="7"/>
      </c>
    </row>
    <row r="250" spans="1:9" ht="12.75">
      <c r="A250">
        <v>250</v>
      </c>
      <c r="B250" s="2"/>
      <c r="C250" s="2"/>
      <c r="D250" s="2"/>
      <c r="E250" s="2"/>
      <c r="F250" s="2"/>
      <c r="G250" s="2"/>
      <c r="H250" s="2"/>
      <c r="I250" s="2">
        <f t="shared" si="7"/>
      </c>
    </row>
    <row r="251" spans="1:9" ht="12.75">
      <c r="A251">
        <v>251</v>
      </c>
      <c r="B251" s="2"/>
      <c r="C251" s="2"/>
      <c r="D251" s="2"/>
      <c r="E251" s="2"/>
      <c r="F251" s="2"/>
      <c r="G251" s="2"/>
      <c r="H251" s="2"/>
      <c r="I251" s="2">
        <f t="shared" si="7"/>
      </c>
    </row>
    <row r="252" spans="1:9" ht="12.75">
      <c r="A252">
        <v>252</v>
      </c>
      <c r="B252" s="2"/>
      <c r="C252" s="2"/>
      <c r="D252" s="2"/>
      <c r="E252" s="2"/>
      <c r="F252" s="2"/>
      <c r="G252" s="2"/>
      <c r="H252" s="2"/>
      <c r="I252" s="2">
        <f t="shared" si="7"/>
      </c>
    </row>
    <row r="253" spans="1:9" ht="12.75">
      <c r="A253">
        <v>253</v>
      </c>
      <c r="B253" s="2"/>
      <c r="C253" s="2"/>
      <c r="D253" s="2"/>
      <c r="E253" s="2"/>
      <c r="F253" s="2"/>
      <c r="G253" s="2"/>
      <c r="H253" s="2"/>
      <c r="I253" s="2">
        <f t="shared" si="7"/>
      </c>
    </row>
    <row r="254" spans="1:9" ht="12.75">
      <c r="A254">
        <v>254</v>
      </c>
      <c r="B254" s="2"/>
      <c r="C254" s="2"/>
      <c r="D254" s="2"/>
      <c r="E254" s="2"/>
      <c r="F254" s="2"/>
      <c r="G254" s="2"/>
      <c r="H254" s="2"/>
      <c r="I254" s="2">
        <f t="shared" si="7"/>
      </c>
    </row>
    <row r="255" spans="1:9" ht="12.75">
      <c r="A255">
        <v>255</v>
      </c>
      <c r="B255" s="2"/>
      <c r="C255" s="2"/>
      <c r="D255" s="2"/>
      <c r="E255" s="2"/>
      <c r="F255" s="2"/>
      <c r="G255" s="2"/>
      <c r="H255" s="2"/>
      <c r="I255" s="2">
        <f t="shared" si="7"/>
      </c>
    </row>
    <row r="256" spans="1:9" ht="12.75">
      <c r="A256">
        <v>256</v>
      </c>
      <c r="B256" s="2"/>
      <c r="C256" s="2"/>
      <c r="D256" s="2"/>
      <c r="E256" s="2"/>
      <c r="F256" s="2"/>
      <c r="G256" s="2"/>
      <c r="H256" s="2"/>
      <c r="I256" s="2">
        <f t="shared" si="7"/>
      </c>
    </row>
    <row r="257" spans="1:9" ht="12.75">
      <c r="A257">
        <v>257</v>
      </c>
      <c r="B257" s="2"/>
      <c r="C257" s="2"/>
      <c r="D257" s="2"/>
      <c r="E257" s="2"/>
      <c r="F257" s="2"/>
      <c r="G257" s="2"/>
      <c r="H257" s="2"/>
      <c r="I257" s="2">
        <f t="shared" si="7"/>
      </c>
    </row>
    <row r="258" spans="1:9" ht="12.75">
      <c r="A258">
        <v>258</v>
      </c>
      <c r="B258" s="2"/>
      <c r="C258" s="2"/>
      <c r="D258" s="2"/>
      <c r="E258" s="2"/>
      <c r="F258" s="2"/>
      <c r="G258" s="2"/>
      <c r="H258" s="2"/>
      <c r="I258" s="2">
        <f t="shared" si="7"/>
      </c>
    </row>
    <row r="259" spans="1:9" ht="12.75">
      <c r="A259">
        <v>259</v>
      </c>
      <c r="B259" s="2"/>
      <c r="C259" s="2"/>
      <c r="D259" s="2"/>
      <c r="E259" s="2"/>
      <c r="F259" s="2"/>
      <c r="G259" s="2"/>
      <c r="H259" s="2"/>
      <c r="I259" s="2">
        <f t="shared" si="7"/>
      </c>
    </row>
    <row r="260" spans="1:9" ht="12.75">
      <c r="A260">
        <v>260</v>
      </c>
      <c r="B260" s="2"/>
      <c r="C260" s="2"/>
      <c r="D260" s="2"/>
      <c r="E260" s="2"/>
      <c r="F260" s="2"/>
      <c r="G260" s="2"/>
      <c r="H260" s="2"/>
      <c r="I260" s="2">
        <f aca="true" t="shared" si="8" ref="I260:I300">IF(ISBLANK($C260),"",SUM(D260:H260))</f>
      </c>
    </row>
    <row r="261" spans="1:9" ht="12.75">
      <c r="A261">
        <v>261</v>
      </c>
      <c r="B261" s="2"/>
      <c r="C261" s="2"/>
      <c r="D261" s="2"/>
      <c r="E261" s="2"/>
      <c r="F261" s="2"/>
      <c r="G261" s="2"/>
      <c r="H261" s="2"/>
      <c r="I261" s="2">
        <f t="shared" si="8"/>
      </c>
    </row>
    <row r="262" spans="1:9" ht="12.75">
      <c r="A262">
        <v>262</v>
      </c>
      <c r="B262" s="2"/>
      <c r="C262" s="2"/>
      <c r="D262" s="2"/>
      <c r="E262" s="2"/>
      <c r="F262" s="2"/>
      <c r="G262" s="2"/>
      <c r="H262" s="2"/>
      <c r="I262" s="2">
        <f t="shared" si="8"/>
      </c>
    </row>
    <row r="263" spans="1:9" ht="12.75">
      <c r="A263">
        <v>263</v>
      </c>
      <c r="B263" s="2"/>
      <c r="C263" s="2"/>
      <c r="D263" s="2"/>
      <c r="E263" s="2"/>
      <c r="F263" s="2"/>
      <c r="G263" s="2"/>
      <c r="H263" s="2"/>
      <c r="I263" s="2">
        <f t="shared" si="8"/>
      </c>
    </row>
    <row r="264" spans="1:9" ht="12.75">
      <c r="A264">
        <v>264</v>
      </c>
      <c r="B264" s="2"/>
      <c r="C264" s="2"/>
      <c r="D264" s="2"/>
      <c r="E264" s="2"/>
      <c r="F264" s="2"/>
      <c r="G264" s="2"/>
      <c r="H264" s="2"/>
      <c r="I264" s="2">
        <f t="shared" si="8"/>
      </c>
    </row>
    <row r="265" spans="1:9" ht="12.75">
      <c r="A265">
        <v>265</v>
      </c>
      <c r="B265" s="2"/>
      <c r="C265" s="2"/>
      <c r="D265" s="2"/>
      <c r="E265" s="2"/>
      <c r="F265" s="2"/>
      <c r="G265" s="2"/>
      <c r="H265" s="2"/>
      <c r="I265" s="2">
        <f t="shared" si="8"/>
      </c>
    </row>
    <row r="266" spans="1:9" ht="12.75">
      <c r="A266">
        <v>266</v>
      </c>
      <c r="B266" s="2"/>
      <c r="C266" s="2"/>
      <c r="D266" s="2"/>
      <c r="E266" s="2"/>
      <c r="F266" s="2"/>
      <c r="G266" s="2"/>
      <c r="H266" s="2"/>
      <c r="I266" s="2">
        <f t="shared" si="8"/>
      </c>
    </row>
    <row r="267" spans="1:9" ht="12.75">
      <c r="A267">
        <v>267</v>
      </c>
      <c r="B267" s="2"/>
      <c r="C267" s="2"/>
      <c r="D267" s="2"/>
      <c r="E267" s="2"/>
      <c r="F267" s="2"/>
      <c r="G267" s="2"/>
      <c r="H267" s="2"/>
      <c r="I267" s="2">
        <f t="shared" si="8"/>
      </c>
    </row>
    <row r="268" spans="1:9" ht="12.75">
      <c r="A268">
        <v>268</v>
      </c>
      <c r="B268" s="2"/>
      <c r="C268" s="2"/>
      <c r="D268" s="2"/>
      <c r="E268" s="2"/>
      <c r="F268" s="2"/>
      <c r="G268" s="2"/>
      <c r="H268" s="2"/>
      <c r="I268" s="2">
        <f t="shared" si="8"/>
      </c>
    </row>
    <row r="269" spans="1:9" ht="12.75">
      <c r="A269">
        <v>269</v>
      </c>
      <c r="B269" s="2"/>
      <c r="C269" s="2"/>
      <c r="D269" s="2"/>
      <c r="E269" s="2"/>
      <c r="F269" s="2"/>
      <c r="G269" s="2"/>
      <c r="H269" s="2"/>
      <c r="I269" s="2">
        <f t="shared" si="8"/>
      </c>
    </row>
    <row r="270" spans="1:9" ht="12.75">
      <c r="A270">
        <v>270</v>
      </c>
      <c r="B270" s="2"/>
      <c r="C270" s="2"/>
      <c r="D270" s="2"/>
      <c r="E270" s="2"/>
      <c r="F270" s="2"/>
      <c r="G270" s="2"/>
      <c r="H270" s="2"/>
      <c r="I270" s="2">
        <f t="shared" si="8"/>
      </c>
    </row>
    <row r="271" spans="1:9" ht="12.75">
      <c r="A271">
        <v>271</v>
      </c>
      <c r="B271" s="2"/>
      <c r="C271" s="2"/>
      <c r="D271" s="2"/>
      <c r="E271" s="2"/>
      <c r="F271" s="2"/>
      <c r="G271" s="2"/>
      <c r="H271" s="2"/>
      <c r="I271" s="2">
        <f t="shared" si="8"/>
      </c>
    </row>
    <row r="272" spans="1:9" ht="12.75">
      <c r="A272">
        <v>272</v>
      </c>
      <c r="B272" s="2"/>
      <c r="C272" s="2"/>
      <c r="D272" s="2"/>
      <c r="E272" s="2"/>
      <c r="F272" s="2"/>
      <c r="G272" s="2"/>
      <c r="H272" s="2"/>
      <c r="I272" s="2">
        <f t="shared" si="8"/>
      </c>
    </row>
    <row r="273" spans="1:9" ht="12.75">
      <c r="A273">
        <v>273</v>
      </c>
      <c r="B273" s="2"/>
      <c r="C273" s="2"/>
      <c r="D273" s="2"/>
      <c r="E273" s="2"/>
      <c r="F273" s="2"/>
      <c r="G273" s="2"/>
      <c r="H273" s="2"/>
      <c r="I273" s="2">
        <f t="shared" si="8"/>
      </c>
    </row>
    <row r="274" spans="1:9" ht="12.75">
      <c r="A274">
        <v>274</v>
      </c>
      <c r="B274" s="2"/>
      <c r="C274" s="2"/>
      <c r="D274" s="2"/>
      <c r="E274" s="2"/>
      <c r="F274" s="2"/>
      <c r="G274" s="2"/>
      <c r="H274" s="2"/>
      <c r="I274" s="2">
        <f t="shared" si="8"/>
      </c>
    </row>
    <row r="275" spans="1:9" ht="12.75">
      <c r="A275">
        <v>275</v>
      </c>
      <c r="B275" s="2"/>
      <c r="C275" s="2"/>
      <c r="D275" s="2"/>
      <c r="E275" s="2"/>
      <c r="F275" s="2"/>
      <c r="G275" s="2"/>
      <c r="H275" s="2"/>
      <c r="I275" s="2">
        <f t="shared" si="8"/>
      </c>
    </row>
    <row r="276" spans="1:9" ht="12.75">
      <c r="A276">
        <v>276</v>
      </c>
      <c r="B276" s="2"/>
      <c r="C276" s="2"/>
      <c r="D276" s="2"/>
      <c r="E276" s="2"/>
      <c r="F276" s="2"/>
      <c r="G276" s="2"/>
      <c r="H276" s="2"/>
      <c r="I276" s="2">
        <f t="shared" si="8"/>
      </c>
    </row>
    <row r="277" spans="1:9" ht="12.75">
      <c r="A277">
        <v>277</v>
      </c>
      <c r="B277" s="2"/>
      <c r="C277" s="2"/>
      <c r="D277" s="2"/>
      <c r="E277" s="2"/>
      <c r="F277" s="2"/>
      <c r="G277" s="2"/>
      <c r="H277" s="2"/>
      <c r="I277" s="2">
        <f t="shared" si="8"/>
      </c>
    </row>
    <row r="278" spans="1:9" ht="12.75">
      <c r="A278">
        <v>278</v>
      </c>
      <c r="B278" s="2"/>
      <c r="C278" s="2"/>
      <c r="D278" s="2"/>
      <c r="E278" s="2"/>
      <c r="F278" s="2"/>
      <c r="G278" s="2"/>
      <c r="H278" s="2"/>
      <c r="I278" s="2">
        <f t="shared" si="8"/>
      </c>
    </row>
    <row r="279" spans="1:9" ht="12.75">
      <c r="A279">
        <v>279</v>
      </c>
      <c r="B279" s="2"/>
      <c r="C279" s="2"/>
      <c r="D279" s="2"/>
      <c r="E279" s="2"/>
      <c r="F279" s="2"/>
      <c r="G279" s="2"/>
      <c r="H279" s="2"/>
      <c r="I279" s="2">
        <f t="shared" si="8"/>
      </c>
    </row>
    <row r="280" spans="1:9" ht="12.75">
      <c r="A280">
        <v>280</v>
      </c>
      <c r="B280" s="2"/>
      <c r="C280" s="2"/>
      <c r="D280" s="2"/>
      <c r="E280" s="2"/>
      <c r="F280" s="2"/>
      <c r="G280" s="2"/>
      <c r="H280" s="2"/>
      <c r="I280" s="2">
        <f t="shared" si="8"/>
      </c>
    </row>
    <row r="281" spans="1:9" ht="12.75">
      <c r="A281">
        <v>281</v>
      </c>
      <c r="B281" s="2"/>
      <c r="C281" s="2"/>
      <c r="D281" s="2"/>
      <c r="E281" s="2"/>
      <c r="F281" s="2"/>
      <c r="G281" s="2"/>
      <c r="H281" s="2"/>
      <c r="I281" s="2">
        <f t="shared" si="8"/>
      </c>
    </row>
    <row r="282" spans="1:9" ht="12.75">
      <c r="A282">
        <v>282</v>
      </c>
      <c r="B282" s="2"/>
      <c r="C282" s="2"/>
      <c r="D282" s="2"/>
      <c r="E282" s="2"/>
      <c r="F282" s="2"/>
      <c r="G282" s="2"/>
      <c r="H282" s="2"/>
      <c r="I282" s="2">
        <f t="shared" si="8"/>
      </c>
    </row>
    <row r="283" spans="1:9" ht="12.75">
      <c r="A283">
        <v>283</v>
      </c>
      <c r="B283" s="2"/>
      <c r="C283" s="2"/>
      <c r="D283" s="2"/>
      <c r="E283" s="2"/>
      <c r="F283" s="2"/>
      <c r="G283" s="2"/>
      <c r="H283" s="2"/>
      <c r="I283" s="2">
        <f t="shared" si="8"/>
      </c>
    </row>
    <row r="284" spans="1:9" ht="12.75">
      <c r="A284">
        <v>284</v>
      </c>
      <c r="B284" s="2"/>
      <c r="C284" s="2"/>
      <c r="D284" s="2"/>
      <c r="E284" s="2"/>
      <c r="F284" s="2"/>
      <c r="G284" s="2"/>
      <c r="H284" s="2"/>
      <c r="I284" s="2">
        <f t="shared" si="8"/>
      </c>
    </row>
    <row r="285" spans="1:9" ht="12.75">
      <c r="A285">
        <v>285</v>
      </c>
      <c r="B285" s="2"/>
      <c r="C285" s="2"/>
      <c r="D285" s="2"/>
      <c r="E285" s="2"/>
      <c r="F285" s="2"/>
      <c r="G285" s="2"/>
      <c r="H285" s="2"/>
      <c r="I285" s="2">
        <f t="shared" si="8"/>
      </c>
    </row>
    <row r="286" spans="1:9" ht="12.75">
      <c r="A286">
        <v>286</v>
      </c>
      <c r="B286" s="2"/>
      <c r="C286" s="2"/>
      <c r="D286" s="2"/>
      <c r="E286" s="2"/>
      <c r="F286" s="2"/>
      <c r="G286" s="2"/>
      <c r="H286" s="2"/>
      <c r="I286" s="2">
        <f t="shared" si="8"/>
      </c>
    </row>
    <row r="287" spans="1:9" ht="12.75">
      <c r="A287">
        <v>287</v>
      </c>
      <c r="B287" s="2"/>
      <c r="C287" s="2"/>
      <c r="D287" s="2"/>
      <c r="E287" s="2"/>
      <c r="F287" s="2"/>
      <c r="G287" s="2"/>
      <c r="H287" s="2"/>
      <c r="I287" s="2">
        <f t="shared" si="8"/>
      </c>
    </row>
    <row r="288" spans="1:9" ht="12.75">
      <c r="A288">
        <v>288</v>
      </c>
      <c r="B288" s="2"/>
      <c r="C288" s="2"/>
      <c r="D288" s="2"/>
      <c r="E288" s="2"/>
      <c r="F288" s="2"/>
      <c r="G288" s="2"/>
      <c r="H288" s="2"/>
      <c r="I288" s="2">
        <f t="shared" si="8"/>
      </c>
    </row>
    <row r="289" spans="1:9" ht="12.75">
      <c r="A289">
        <v>289</v>
      </c>
      <c r="B289" s="2"/>
      <c r="C289" s="2"/>
      <c r="D289" s="2"/>
      <c r="E289" s="2"/>
      <c r="F289" s="2"/>
      <c r="G289" s="2"/>
      <c r="H289" s="2"/>
      <c r="I289" s="2">
        <f t="shared" si="8"/>
      </c>
    </row>
    <row r="290" spans="1:9" ht="12.75">
      <c r="A290">
        <v>290</v>
      </c>
      <c r="B290" s="2"/>
      <c r="C290" s="2"/>
      <c r="D290" s="2"/>
      <c r="E290" s="2"/>
      <c r="F290" s="2"/>
      <c r="G290" s="2"/>
      <c r="H290" s="2"/>
      <c r="I290" s="2">
        <f t="shared" si="8"/>
      </c>
    </row>
    <row r="291" spans="1:9" ht="12.75">
      <c r="A291">
        <v>291</v>
      </c>
      <c r="B291" s="2"/>
      <c r="C291" s="2"/>
      <c r="D291" s="2"/>
      <c r="E291" s="2"/>
      <c r="F291" s="2"/>
      <c r="G291" s="2"/>
      <c r="H291" s="2"/>
      <c r="I291" s="2">
        <f t="shared" si="8"/>
      </c>
    </row>
    <row r="292" spans="1:9" ht="12.75">
      <c r="A292">
        <v>292</v>
      </c>
      <c r="B292" s="2"/>
      <c r="C292" s="2"/>
      <c r="D292" s="2"/>
      <c r="E292" s="2"/>
      <c r="F292" s="2"/>
      <c r="G292" s="2"/>
      <c r="H292" s="2"/>
      <c r="I292" s="2">
        <f t="shared" si="8"/>
      </c>
    </row>
    <row r="293" spans="1:9" ht="12.75">
      <c r="A293">
        <v>293</v>
      </c>
      <c r="B293" s="2"/>
      <c r="C293" s="2"/>
      <c r="D293" s="2"/>
      <c r="E293" s="2"/>
      <c r="F293" s="2"/>
      <c r="G293" s="2"/>
      <c r="H293" s="2"/>
      <c r="I293" s="2">
        <f t="shared" si="8"/>
      </c>
    </row>
    <row r="294" spans="1:9" ht="12.75">
      <c r="A294">
        <v>294</v>
      </c>
      <c r="B294" s="2"/>
      <c r="C294" s="2"/>
      <c r="D294" s="2"/>
      <c r="E294" s="2"/>
      <c r="F294" s="2"/>
      <c r="G294" s="2"/>
      <c r="H294" s="2"/>
      <c r="I294" s="2">
        <f t="shared" si="8"/>
      </c>
    </row>
    <row r="295" spans="1:9" ht="12.75">
      <c r="A295">
        <v>295</v>
      </c>
      <c r="B295" s="2"/>
      <c r="C295" s="2"/>
      <c r="D295" s="2"/>
      <c r="E295" s="2"/>
      <c r="F295" s="2"/>
      <c r="G295" s="2"/>
      <c r="H295" s="2"/>
      <c r="I295" s="2">
        <f t="shared" si="8"/>
      </c>
    </row>
    <row r="296" spans="1:9" ht="12.75">
      <c r="A296">
        <v>296</v>
      </c>
      <c r="B296" s="2"/>
      <c r="C296" s="2"/>
      <c r="D296" s="2"/>
      <c r="E296" s="2"/>
      <c r="F296" s="2"/>
      <c r="G296" s="2"/>
      <c r="H296" s="2"/>
      <c r="I296" s="2">
        <f t="shared" si="8"/>
      </c>
    </row>
    <row r="297" spans="1:9" ht="12.75">
      <c r="A297">
        <v>297</v>
      </c>
      <c r="B297" s="2"/>
      <c r="C297" s="2"/>
      <c r="D297" s="2"/>
      <c r="E297" s="2"/>
      <c r="F297" s="2"/>
      <c r="G297" s="2"/>
      <c r="H297" s="2"/>
      <c r="I297" s="2">
        <f t="shared" si="8"/>
      </c>
    </row>
    <row r="298" spans="1:9" ht="12.75">
      <c r="A298">
        <v>298</v>
      </c>
      <c r="B298" s="2"/>
      <c r="C298" s="2"/>
      <c r="D298" s="2"/>
      <c r="E298" s="2"/>
      <c r="F298" s="2"/>
      <c r="G298" s="2"/>
      <c r="H298" s="2"/>
      <c r="I298" s="2">
        <f t="shared" si="8"/>
      </c>
    </row>
    <row r="299" spans="1:9" ht="12.75">
      <c r="A299">
        <v>299</v>
      </c>
      <c r="B299" s="2"/>
      <c r="C299" s="2"/>
      <c r="D299" s="2"/>
      <c r="E299" s="2"/>
      <c r="F299" s="2"/>
      <c r="G299" s="2"/>
      <c r="H299" s="2"/>
      <c r="I299" s="2">
        <f t="shared" si="8"/>
      </c>
    </row>
    <row r="300" spans="1:9" ht="12.75">
      <c r="A300">
        <v>300</v>
      </c>
      <c r="B300" s="2"/>
      <c r="C300" s="2"/>
      <c r="D300" s="2"/>
      <c r="E300" s="2"/>
      <c r="F300" s="2"/>
      <c r="G300" s="2"/>
      <c r="H300" s="2"/>
      <c r="I300" s="2">
        <f t="shared" si="8"/>
      </c>
    </row>
    <row r="301" spans="1:9" ht="12.75">
      <c r="A301">
        <v>301</v>
      </c>
      <c r="B301" s="2"/>
      <c r="C301" s="2"/>
      <c r="D301" s="2"/>
      <c r="E301" s="2"/>
      <c r="F301" s="2"/>
      <c r="G301" s="2"/>
      <c r="H301" s="2"/>
      <c r="I301" s="2">
        <f>IF(ISBLANK($C301),"",SUM(D301:H301))</f>
      </c>
    </row>
    <row r="302" spans="1:9" ht="12.75">
      <c r="A302">
        <v>302</v>
      </c>
      <c r="B302" s="2"/>
      <c r="C302" s="2"/>
      <c r="D302" s="2"/>
      <c r="E302" s="2"/>
      <c r="F302" s="2"/>
      <c r="G302" s="2"/>
      <c r="H302" s="2"/>
      <c r="I302" s="2">
        <f>IF(ISBLANK($C302),"",SUM(D302:H302))</f>
      </c>
    </row>
    <row r="303" spans="1:9" ht="12.75">
      <c r="A303">
        <v>303</v>
      </c>
      <c r="B303" s="2"/>
      <c r="C303" s="2"/>
      <c r="D303" s="2"/>
      <c r="E303" s="2"/>
      <c r="F303" s="2"/>
      <c r="G303" s="2"/>
      <c r="H303" s="2"/>
      <c r="I303" s="2">
        <f>IF(ISBLANK($C303),"",SUM(D303:H303))</f>
      </c>
    </row>
    <row r="304" spans="1:9" ht="12.75">
      <c r="A304">
        <v>304</v>
      </c>
      <c r="B304" s="2"/>
      <c r="C304" s="2"/>
      <c r="D304" s="2"/>
      <c r="E304" s="2"/>
      <c r="F304" s="2"/>
      <c r="G304" s="2"/>
      <c r="H304" s="2"/>
      <c r="I304" s="2"/>
    </row>
    <row r="305" spans="1:9" ht="12.75">
      <c r="A305">
        <v>305</v>
      </c>
      <c r="B305" s="116" t="s">
        <v>21</v>
      </c>
      <c r="C305" s="117">
        <f>COUNTA(C$4:C$303)</f>
        <v>1</v>
      </c>
      <c r="D305" s="118"/>
      <c r="E305" s="118" t="s">
        <v>45</v>
      </c>
      <c r="F305" s="118"/>
      <c r="G305" s="118"/>
      <c r="H305" s="118"/>
      <c r="I305" s="116" t="s">
        <v>7</v>
      </c>
    </row>
    <row r="306" spans="1:9" ht="12.75">
      <c r="A306">
        <v>306</v>
      </c>
      <c r="B306" s="16" t="s">
        <v>113</v>
      </c>
      <c r="C306" s="16"/>
      <c r="D306" s="119">
        <f>SUM(D4:D303)/C305</f>
        <v>0</v>
      </c>
      <c r="E306" s="119">
        <f>SUM(E4:E303)/C305</f>
        <v>0</v>
      </c>
      <c r="F306" s="119">
        <f>SUM(F4:F303)/C305</f>
        <v>0</v>
      </c>
      <c r="G306" s="119">
        <f>SUM(G4:G303)/C305</f>
        <v>0</v>
      </c>
      <c r="H306" s="119">
        <f>SUM(H4:H303)/C305</f>
        <v>0</v>
      </c>
      <c r="I306" s="119">
        <f>SUM(I4:I303)/C305</f>
        <v>0</v>
      </c>
    </row>
    <row r="307" spans="1:9" ht="12.75">
      <c r="A307">
        <v>307</v>
      </c>
      <c r="B307" s="120" t="s">
        <v>41</v>
      </c>
      <c r="C307" s="120"/>
      <c r="D307" s="121">
        <f>SUM(D4:D303)/(10*C305)</f>
        <v>0</v>
      </c>
      <c r="E307" s="121">
        <f>SUM(E4:E303)/(10*C305)</f>
        <v>0</v>
      </c>
      <c r="F307" s="121">
        <f>SUM(F4:F303)/(8*C305)</f>
        <v>0</v>
      </c>
      <c r="G307" s="121">
        <f>SUM(G4:G303)/(4*C305)</f>
        <v>0</v>
      </c>
      <c r="H307" s="121">
        <f>SUM(H4:H303)/(8*C305)</f>
        <v>0</v>
      </c>
      <c r="I307" s="121">
        <f>SUM(I4:I303)/(40*C305)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T16" sqref="T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10" sqref="B10"/>
    </sheetView>
  </sheetViews>
  <sheetFormatPr defaultColWidth="9.00390625" defaultRowHeight="12.75"/>
  <cols>
    <col min="1" max="1" width="4.625" style="0" customWidth="1"/>
    <col min="2" max="2" width="104.625" style="0" customWidth="1"/>
  </cols>
  <sheetData>
    <row r="1" spans="1:2" ht="12.75">
      <c r="A1" s="86" t="s">
        <v>70</v>
      </c>
      <c r="B1" s="86" t="s">
        <v>71</v>
      </c>
    </row>
    <row r="2" spans="1:2" ht="25.5">
      <c r="A2" s="2">
        <v>1</v>
      </c>
      <c r="B2" s="87" t="s">
        <v>77</v>
      </c>
    </row>
    <row r="3" spans="1:2" ht="12.75">
      <c r="A3" s="2">
        <v>2</v>
      </c>
      <c r="B3" s="87" t="s">
        <v>123</v>
      </c>
    </row>
    <row r="4" spans="1:2" ht="51">
      <c r="A4" s="2">
        <v>3</v>
      </c>
      <c r="B4" s="87" t="s">
        <v>76</v>
      </c>
    </row>
    <row r="5" spans="1:2" ht="12.75">
      <c r="A5" s="2">
        <v>4</v>
      </c>
      <c r="B5" s="87" t="s">
        <v>72</v>
      </c>
    </row>
    <row r="6" spans="1:2" ht="38.25">
      <c r="A6" s="2">
        <v>5</v>
      </c>
      <c r="B6" s="87" t="s">
        <v>78</v>
      </c>
    </row>
    <row r="7" spans="1:2" ht="51">
      <c r="A7" s="2">
        <v>6</v>
      </c>
      <c r="B7" s="87" t="s">
        <v>79</v>
      </c>
    </row>
    <row r="8" spans="1:2" ht="63.75">
      <c r="A8" s="2">
        <v>7</v>
      </c>
      <c r="B8" s="87" t="s">
        <v>80</v>
      </c>
    </row>
    <row r="9" spans="1:2" ht="51">
      <c r="A9" s="2">
        <v>8</v>
      </c>
      <c r="B9" s="87" t="s">
        <v>73</v>
      </c>
    </row>
    <row r="10" spans="1:2" ht="27" customHeight="1">
      <c r="A10" s="2">
        <v>9</v>
      </c>
      <c r="B10" s="122" t="s">
        <v>81</v>
      </c>
    </row>
    <row r="11" ht="12.75">
      <c r="B11" s="73"/>
    </row>
    <row r="12" ht="12.75">
      <c r="B12" s="73"/>
    </row>
    <row r="13" ht="12.75">
      <c r="B13" s="73"/>
    </row>
    <row r="14" ht="12.75">
      <c r="B14" s="73"/>
    </row>
    <row r="15" ht="12.75">
      <c r="B15" s="73"/>
    </row>
    <row r="16" ht="12.75">
      <c r="B16" s="73"/>
    </row>
    <row r="17" ht="12.75">
      <c r="B17" s="73"/>
    </row>
    <row r="18" ht="12.75">
      <c r="B18" s="73"/>
    </row>
    <row r="19" ht="12.75">
      <c r="B19" s="73"/>
    </row>
    <row r="20" ht="12.75">
      <c r="B20" s="73"/>
    </row>
    <row r="21" ht="12.75">
      <c r="B21" s="73"/>
    </row>
    <row r="22" ht="12.75">
      <c r="B22" s="73"/>
    </row>
    <row r="23" ht="12.75">
      <c r="B23" s="73"/>
    </row>
    <row r="24" ht="12.75">
      <c r="B24" s="73"/>
    </row>
    <row r="25" ht="12.75">
      <c r="B25" s="73"/>
    </row>
    <row r="26" ht="12.75">
      <c r="B26" s="7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6">
      <selection activeCell="I43" sqref="I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875" style="0" customWidth="1"/>
    <col min="5" max="5" width="9.00390625" style="0" customWidth="1"/>
    <col min="6" max="6" width="12.25390625" style="0" customWidth="1"/>
    <col min="7" max="7" width="10.375" style="0" customWidth="1"/>
    <col min="8" max="8" width="12.625" style="0" customWidth="1"/>
    <col min="9" max="9" width="10.25390625" style="0" customWidth="1"/>
    <col min="10" max="10" width="5.25390625" style="0" customWidth="1"/>
    <col min="11" max="11" width="8.125" style="0" customWidth="1"/>
    <col min="12" max="12" width="7.00390625" style="0" bestFit="1" customWidth="1"/>
    <col min="13" max="13" width="12.375" style="0" customWidth="1"/>
    <col min="14" max="14" width="10.375" style="0" customWidth="1"/>
    <col min="15" max="15" width="12.625" style="0" customWidth="1"/>
    <col min="16" max="16" width="9.875" style="0" customWidth="1"/>
    <col min="18" max="18" width="7.00390625" style="0" customWidth="1"/>
    <col min="19" max="19" width="12.375" style="0" customWidth="1"/>
    <col min="21" max="21" width="8.125" style="0" customWidth="1"/>
    <col min="22" max="22" width="8.375" style="0" customWidth="1"/>
    <col min="25" max="25" width="6.00390625" style="0" customWidth="1"/>
    <col min="26" max="26" width="7.125" style="0" customWidth="1"/>
    <col min="29" max="29" width="11.625" style="0" customWidth="1"/>
  </cols>
  <sheetData>
    <row r="1" ht="12.75">
      <c r="A1">
        <v>1</v>
      </c>
    </row>
    <row r="2" spans="1:26" ht="12.75">
      <c r="A2">
        <v>2</v>
      </c>
      <c r="B2" t="s">
        <v>46</v>
      </c>
      <c r="D2" s="11"/>
      <c r="E2" s="12" t="s">
        <v>8</v>
      </c>
      <c r="F2" s="12"/>
      <c r="G2" s="12"/>
      <c r="H2" s="13"/>
      <c r="K2" s="11"/>
      <c r="L2" s="12" t="s">
        <v>9</v>
      </c>
      <c r="M2" s="12"/>
      <c r="N2" s="12"/>
      <c r="O2" s="13"/>
      <c r="P2" s="4"/>
      <c r="R2" s="59" t="s">
        <v>67</v>
      </c>
      <c r="Z2" s="59" t="s">
        <v>66</v>
      </c>
    </row>
    <row r="3" spans="1:29" s="88" customFormat="1" ht="36">
      <c r="A3" s="88">
        <v>3</v>
      </c>
      <c r="B3" s="89" t="s">
        <v>0</v>
      </c>
      <c r="C3" s="89" t="s">
        <v>1</v>
      </c>
      <c r="D3" s="90" t="s">
        <v>2</v>
      </c>
      <c r="E3" s="90" t="s">
        <v>3</v>
      </c>
      <c r="F3" s="90" t="s">
        <v>4</v>
      </c>
      <c r="G3" s="90" t="s">
        <v>5</v>
      </c>
      <c r="H3" s="90" t="s">
        <v>6</v>
      </c>
      <c r="I3" s="91" t="s">
        <v>7</v>
      </c>
      <c r="J3" s="92" t="s">
        <v>43</v>
      </c>
      <c r="K3" s="90" t="s">
        <v>2</v>
      </c>
      <c r="L3" s="90" t="s">
        <v>3</v>
      </c>
      <c r="M3" s="90" t="s">
        <v>4</v>
      </c>
      <c r="N3" s="90" t="s">
        <v>5</v>
      </c>
      <c r="O3" s="90" t="s">
        <v>6</v>
      </c>
      <c r="P3" s="91" t="s">
        <v>7</v>
      </c>
      <c r="R3" s="90" t="s">
        <v>10</v>
      </c>
      <c r="S3" s="90" t="s">
        <v>22</v>
      </c>
      <c r="T3" s="90" t="s">
        <v>11</v>
      </c>
      <c r="U3" s="90" t="s">
        <v>21</v>
      </c>
      <c r="V3" s="90" t="s">
        <v>39</v>
      </c>
      <c r="W3" s="93" t="s">
        <v>40</v>
      </c>
      <c r="Z3" s="90" t="s">
        <v>10</v>
      </c>
      <c r="AA3" s="90" t="s">
        <v>22</v>
      </c>
      <c r="AB3" s="90" t="s">
        <v>11</v>
      </c>
      <c r="AC3" s="108"/>
    </row>
    <row r="4" spans="1:30" ht="12.75">
      <c r="A4">
        <v>4</v>
      </c>
      <c r="B4" s="2"/>
      <c r="C4" s="2" t="s">
        <v>38</v>
      </c>
      <c r="D4" s="2"/>
      <c r="E4" s="2"/>
      <c r="F4" s="2"/>
      <c r="G4" s="2"/>
      <c r="H4" s="2"/>
      <c r="I4" s="28">
        <f>IF(ISBLANK($C4),"",SUM(D4:H4))</f>
        <v>0</v>
      </c>
      <c r="J4" s="3">
        <v>0</v>
      </c>
      <c r="K4">
        <f>COUNTIF(D$4:D$43,$J4)</f>
        <v>0</v>
      </c>
      <c r="L4">
        <f>COUNTIF(E$4:E$43,$J4)</f>
        <v>0</v>
      </c>
      <c r="M4">
        <f aca="true" t="shared" si="0" ref="M4:P19">COUNTIF(F$4:F$43,$J4)</f>
        <v>0</v>
      </c>
      <c r="N4">
        <f t="shared" si="0"/>
        <v>0</v>
      </c>
      <c r="O4">
        <f t="shared" si="0"/>
        <v>0</v>
      </c>
      <c r="P4">
        <f t="shared" si="0"/>
        <v>1</v>
      </c>
      <c r="R4" s="14">
        <v>1</v>
      </c>
      <c r="S4" s="14" t="s">
        <v>23</v>
      </c>
      <c r="T4" s="15" t="s">
        <v>12</v>
      </c>
      <c r="U4" s="16">
        <f>SUM(P4:P15)</f>
        <v>1</v>
      </c>
      <c r="V4" s="18">
        <f>SUM(P4:P15)*100/$C$45</f>
        <v>100</v>
      </c>
      <c r="W4" s="16">
        <v>4</v>
      </c>
      <c r="X4" s="31" t="s">
        <v>44</v>
      </c>
      <c r="Y4" s="4"/>
      <c r="Z4" s="45">
        <v>1</v>
      </c>
      <c r="AA4" s="45" t="s">
        <v>23</v>
      </c>
      <c r="AB4" s="46" t="s">
        <v>54</v>
      </c>
      <c r="AC4" s="109"/>
      <c r="AD4" s="58"/>
    </row>
    <row r="5" spans="1:30" ht="12.75">
      <c r="A5">
        <v>5</v>
      </c>
      <c r="B5" s="2"/>
      <c r="C5" s="2"/>
      <c r="D5" s="2"/>
      <c r="E5" s="2"/>
      <c r="F5" s="2"/>
      <c r="G5" s="2"/>
      <c r="H5" s="2"/>
      <c r="I5" s="28">
        <f aca="true" t="shared" si="1" ref="I5:I43">IF(ISBLANK($C5),"",SUM(D5:H5))</f>
      </c>
      <c r="J5" s="3">
        <v>1</v>
      </c>
      <c r="K5">
        <f aca="true" t="shared" si="2" ref="K5:K14">COUNTIF(D$4:D$43,$J5)</f>
        <v>0</v>
      </c>
      <c r="L5">
        <f aca="true" t="shared" si="3" ref="L5:L14">COUNTIF(E$4:E$43,$J5)</f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R5" s="14">
        <v>2</v>
      </c>
      <c r="S5" s="14" t="s">
        <v>24</v>
      </c>
      <c r="T5" s="15" t="s">
        <v>13</v>
      </c>
      <c r="U5" s="16">
        <f>SUM(P16:P19)</f>
        <v>0</v>
      </c>
      <c r="V5" s="18">
        <f>SUM(P16:P19)*100/$C$45</f>
        <v>0</v>
      </c>
      <c r="W5" s="16">
        <v>7</v>
      </c>
      <c r="X5" s="32" t="s">
        <v>36</v>
      </c>
      <c r="Y5" s="4"/>
      <c r="Z5" s="45">
        <v>2</v>
      </c>
      <c r="AA5" s="45" t="s">
        <v>24</v>
      </c>
      <c r="AB5" s="46" t="s">
        <v>55</v>
      </c>
      <c r="AC5" s="110" t="s">
        <v>63</v>
      </c>
      <c r="AD5" s="58"/>
    </row>
    <row r="6" spans="1:30" ht="12.75">
      <c r="A6">
        <v>6</v>
      </c>
      <c r="B6" s="2"/>
      <c r="C6" s="2"/>
      <c r="D6" s="2"/>
      <c r="E6" s="2"/>
      <c r="F6" s="2"/>
      <c r="G6" s="2"/>
      <c r="H6" s="2"/>
      <c r="I6" s="28">
        <f t="shared" si="1"/>
      </c>
      <c r="J6" s="3">
        <v>2</v>
      </c>
      <c r="K6">
        <f t="shared" si="2"/>
        <v>0</v>
      </c>
      <c r="L6">
        <f t="shared" si="3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R6" s="14">
        <v>3</v>
      </c>
      <c r="S6" s="14" t="s">
        <v>25</v>
      </c>
      <c r="T6" s="15" t="s">
        <v>14</v>
      </c>
      <c r="U6" s="16">
        <f>SUM(P20:P24)</f>
        <v>0</v>
      </c>
      <c r="V6" s="18">
        <f>SUM(P20:P24)*100/$C$45</f>
        <v>0</v>
      </c>
      <c r="W6" s="16">
        <v>12</v>
      </c>
      <c r="X6" s="33" t="s">
        <v>37</v>
      </c>
      <c r="Y6" s="4"/>
      <c r="Z6" s="45">
        <v>3</v>
      </c>
      <c r="AA6" s="45" t="s">
        <v>25</v>
      </c>
      <c r="AB6" s="46" t="s">
        <v>56</v>
      </c>
      <c r="AC6" s="111"/>
      <c r="AD6" s="58"/>
    </row>
    <row r="7" spans="1:30" ht="12.75">
      <c r="A7">
        <v>7</v>
      </c>
      <c r="B7" s="2"/>
      <c r="C7" s="2"/>
      <c r="D7" s="2"/>
      <c r="E7" s="2"/>
      <c r="F7" s="2"/>
      <c r="G7" s="2"/>
      <c r="H7" s="2"/>
      <c r="I7" s="28">
        <f t="shared" si="1"/>
      </c>
      <c r="J7" s="3">
        <v>3</v>
      </c>
      <c r="K7">
        <f t="shared" si="2"/>
        <v>0</v>
      </c>
      <c r="L7">
        <f t="shared" si="3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R7" s="75">
        <v>4</v>
      </c>
      <c r="S7" s="75" t="s">
        <v>26</v>
      </c>
      <c r="T7" s="76" t="s">
        <v>15</v>
      </c>
      <c r="U7" s="77">
        <f>SUM(P25:P29)</f>
        <v>0</v>
      </c>
      <c r="V7" s="78">
        <f>SUM(P25:P29)*100/$C$45</f>
        <v>0</v>
      </c>
      <c r="W7" s="77">
        <v>17</v>
      </c>
      <c r="X7" s="65" t="s">
        <v>33</v>
      </c>
      <c r="Y7" s="4"/>
      <c r="Z7" s="47">
        <v>4</v>
      </c>
      <c r="AA7" s="47" t="s">
        <v>26</v>
      </c>
      <c r="AB7" s="48" t="s">
        <v>57</v>
      </c>
      <c r="AC7" s="112"/>
      <c r="AD7" s="58"/>
    </row>
    <row r="8" spans="1:30" ht="12.75">
      <c r="A8">
        <v>8</v>
      </c>
      <c r="B8" s="2"/>
      <c r="C8" s="2"/>
      <c r="D8" s="2"/>
      <c r="E8" s="2"/>
      <c r="F8" s="2"/>
      <c r="G8" s="2"/>
      <c r="H8" s="2"/>
      <c r="I8" s="28">
        <f t="shared" si="1"/>
      </c>
      <c r="J8" s="3">
        <v>4</v>
      </c>
      <c r="K8">
        <f t="shared" si="2"/>
        <v>0</v>
      </c>
      <c r="L8">
        <f t="shared" si="3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R8" s="75">
        <v>5</v>
      </c>
      <c r="S8" s="75" t="s">
        <v>27</v>
      </c>
      <c r="T8" s="76" t="s">
        <v>16</v>
      </c>
      <c r="U8" s="77">
        <f>SUM(P30:P34)</f>
        <v>0</v>
      </c>
      <c r="V8" s="78">
        <f>SUM(P30:P34)*100/$C$45</f>
        <v>0</v>
      </c>
      <c r="W8" s="77">
        <v>20</v>
      </c>
      <c r="X8" s="66" t="s">
        <v>35</v>
      </c>
      <c r="Y8" s="4"/>
      <c r="Z8" s="47">
        <v>5</v>
      </c>
      <c r="AA8" s="47" t="s">
        <v>27</v>
      </c>
      <c r="AB8" s="48" t="s">
        <v>58</v>
      </c>
      <c r="AC8" s="112" t="s">
        <v>64</v>
      </c>
      <c r="AD8" s="58"/>
    </row>
    <row r="9" spans="1:30" ht="12.75">
      <c r="A9">
        <v>9</v>
      </c>
      <c r="B9" s="2"/>
      <c r="C9" s="2"/>
      <c r="D9" s="2"/>
      <c r="E9" s="2"/>
      <c r="F9" s="2"/>
      <c r="G9" s="2"/>
      <c r="H9" s="2"/>
      <c r="I9" s="28">
        <f t="shared" si="1"/>
      </c>
      <c r="J9" s="3">
        <v>5</v>
      </c>
      <c r="K9">
        <f t="shared" si="2"/>
        <v>0</v>
      </c>
      <c r="L9">
        <f t="shared" si="3"/>
        <v>0</v>
      </c>
      <c r="M9">
        <f t="shared" si="0"/>
        <v>0</v>
      </c>
      <c r="O9">
        <f t="shared" si="0"/>
        <v>0</v>
      </c>
      <c r="P9">
        <f t="shared" si="0"/>
        <v>0</v>
      </c>
      <c r="R9" s="75">
        <v>6</v>
      </c>
      <c r="S9" s="75" t="s">
        <v>28</v>
      </c>
      <c r="T9" s="76" t="s">
        <v>17</v>
      </c>
      <c r="U9" s="77">
        <f>SUM(P35:P37)</f>
        <v>0</v>
      </c>
      <c r="V9" s="78">
        <f>SUM(P35:P37)*100/$C$45</f>
        <v>0</v>
      </c>
      <c r="W9" s="77">
        <v>17</v>
      </c>
      <c r="X9" s="67" t="s">
        <v>32</v>
      </c>
      <c r="Y9" s="4"/>
      <c r="Z9" s="47">
        <v>6</v>
      </c>
      <c r="AA9" s="47" t="s">
        <v>28</v>
      </c>
      <c r="AB9" s="48" t="s">
        <v>59</v>
      </c>
      <c r="AC9" s="112"/>
      <c r="AD9" s="58"/>
    </row>
    <row r="10" spans="1:30" ht="12.75">
      <c r="A10">
        <v>10</v>
      </c>
      <c r="B10" s="2"/>
      <c r="C10" s="2"/>
      <c r="D10" s="2"/>
      <c r="E10" s="2"/>
      <c r="F10" s="2"/>
      <c r="G10" s="2"/>
      <c r="H10" s="2"/>
      <c r="I10" s="28">
        <f t="shared" si="1"/>
      </c>
      <c r="J10" s="3">
        <v>6</v>
      </c>
      <c r="K10">
        <f t="shared" si="2"/>
        <v>0</v>
      </c>
      <c r="L10">
        <f t="shared" si="3"/>
        <v>0</v>
      </c>
      <c r="M10">
        <f t="shared" si="0"/>
        <v>0</v>
      </c>
      <c r="O10">
        <f t="shared" si="0"/>
        <v>0</v>
      </c>
      <c r="P10">
        <f t="shared" si="0"/>
        <v>0</v>
      </c>
      <c r="R10" s="79">
        <v>7</v>
      </c>
      <c r="S10" s="79" t="s">
        <v>29</v>
      </c>
      <c r="T10" s="80" t="s">
        <v>18</v>
      </c>
      <c r="U10" s="81">
        <f>SUM(P38:P39)</f>
        <v>0</v>
      </c>
      <c r="V10" s="82">
        <f>SUM(P38:P39)*100/$C$45</f>
        <v>0</v>
      </c>
      <c r="W10" s="81">
        <v>12</v>
      </c>
      <c r="X10" s="83" t="s">
        <v>33</v>
      </c>
      <c r="Y10" s="4"/>
      <c r="Z10" s="49">
        <v>7</v>
      </c>
      <c r="AA10" s="49" t="s">
        <v>29</v>
      </c>
      <c r="AB10" s="50" t="s">
        <v>60</v>
      </c>
      <c r="AC10" s="113"/>
      <c r="AD10" s="58"/>
    </row>
    <row r="11" spans="1:30" ht="12.75">
      <c r="A11">
        <v>11</v>
      </c>
      <c r="B11" s="2"/>
      <c r="C11" s="2"/>
      <c r="D11" s="2"/>
      <c r="E11" s="2"/>
      <c r="F11" s="2"/>
      <c r="G11" s="2"/>
      <c r="H11" s="2"/>
      <c r="I11" s="28">
        <f t="shared" si="1"/>
      </c>
      <c r="J11" s="3">
        <v>7</v>
      </c>
      <c r="K11">
        <f t="shared" si="2"/>
        <v>0</v>
      </c>
      <c r="L11">
        <f t="shared" si="3"/>
        <v>0</v>
      </c>
      <c r="M11">
        <f t="shared" si="0"/>
        <v>0</v>
      </c>
      <c r="O11">
        <f t="shared" si="0"/>
        <v>0</v>
      </c>
      <c r="P11">
        <f t="shared" si="0"/>
        <v>0</v>
      </c>
      <c r="R11" s="79">
        <v>8</v>
      </c>
      <c r="S11" s="79" t="s">
        <v>30</v>
      </c>
      <c r="T11" s="80" t="s">
        <v>19</v>
      </c>
      <c r="U11" s="81">
        <f>SUM(P40:P41)</f>
        <v>0</v>
      </c>
      <c r="V11" s="82">
        <f>SUM(P40:P41)*100/$C$45</f>
        <v>0</v>
      </c>
      <c r="W11" s="81">
        <v>7</v>
      </c>
      <c r="X11" s="84" t="s">
        <v>34</v>
      </c>
      <c r="Y11" s="4"/>
      <c r="Z11" s="49">
        <v>8</v>
      </c>
      <c r="AA11" s="49" t="s">
        <v>30</v>
      </c>
      <c r="AB11" s="50" t="s">
        <v>61</v>
      </c>
      <c r="AC11" s="114" t="s">
        <v>65</v>
      </c>
      <c r="AD11" s="58"/>
    </row>
    <row r="12" spans="1:30" ht="12.75">
      <c r="A12">
        <v>12</v>
      </c>
      <c r="B12" s="2"/>
      <c r="C12" s="2"/>
      <c r="D12" s="2"/>
      <c r="E12" s="2"/>
      <c r="F12" s="2"/>
      <c r="G12" s="2"/>
      <c r="H12" s="2"/>
      <c r="I12" s="28">
        <f t="shared" si="1"/>
      </c>
      <c r="J12" s="3">
        <v>8</v>
      </c>
      <c r="K12">
        <f t="shared" si="2"/>
        <v>0</v>
      </c>
      <c r="L12">
        <f t="shared" si="3"/>
        <v>0</v>
      </c>
      <c r="M12">
        <f t="shared" si="0"/>
        <v>0</v>
      </c>
      <c r="O12">
        <f t="shared" si="0"/>
        <v>0</v>
      </c>
      <c r="P12">
        <f t="shared" si="0"/>
        <v>0</v>
      </c>
      <c r="R12" s="79">
        <v>9</v>
      </c>
      <c r="S12" s="79" t="s">
        <v>31</v>
      </c>
      <c r="T12" s="80" t="s">
        <v>20</v>
      </c>
      <c r="U12" s="81">
        <f>SUM(P42:P44)</f>
        <v>0</v>
      </c>
      <c r="V12" s="82">
        <f>SUM(P42:P44)*100/$C$45</f>
        <v>0</v>
      </c>
      <c r="W12" s="81">
        <v>4</v>
      </c>
      <c r="X12" s="85" t="s">
        <v>32</v>
      </c>
      <c r="Y12" s="4"/>
      <c r="Z12" s="49">
        <v>9</v>
      </c>
      <c r="AA12" s="49" t="s">
        <v>31</v>
      </c>
      <c r="AB12" s="50" t="s">
        <v>62</v>
      </c>
      <c r="AC12" s="115"/>
      <c r="AD12" s="58"/>
    </row>
    <row r="13" spans="1:22" ht="12.75">
      <c r="A13">
        <v>13</v>
      </c>
      <c r="B13" s="2"/>
      <c r="C13" s="2"/>
      <c r="D13" s="2"/>
      <c r="E13" s="2"/>
      <c r="F13" s="2"/>
      <c r="G13" s="2"/>
      <c r="H13" s="2"/>
      <c r="I13" s="28">
        <f t="shared" si="1"/>
      </c>
      <c r="J13" s="3">
        <v>9</v>
      </c>
      <c r="K13">
        <f t="shared" si="2"/>
        <v>0</v>
      </c>
      <c r="L13">
        <f t="shared" si="3"/>
        <v>0</v>
      </c>
      <c r="P13">
        <f t="shared" si="0"/>
        <v>0</v>
      </c>
      <c r="V13" s="29"/>
    </row>
    <row r="14" spans="1:16" ht="12.75">
      <c r="A14">
        <v>14</v>
      </c>
      <c r="B14" s="2"/>
      <c r="C14" s="2"/>
      <c r="D14" s="2"/>
      <c r="E14" s="2"/>
      <c r="F14" s="2"/>
      <c r="G14" s="2"/>
      <c r="H14" s="2"/>
      <c r="I14" s="28">
        <f t="shared" si="1"/>
      </c>
      <c r="J14" s="3">
        <v>10</v>
      </c>
      <c r="K14">
        <f t="shared" si="2"/>
        <v>0</v>
      </c>
      <c r="L14">
        <f t="shared" si="3"/>
        <v>0</v>
      </c>
      <c r="P14">
        <f t="shared" si="0"/>
        <v>0</v>
      </c>
    </row>
    <row r="15" spans="1:24" ht="12.75">
      <c r="A15">
        <v>15</v>
      </c>
      <c r="B15" s="2"/>
      <c r="C15" s="2"/>
      <c r="D15" s="2"/>
      <c r="E15" s="2"/>
      <c r="F15" s="2"/>
      <c r="G15" s="2"/>
      <c r="H15" s="2"/>
      <c r="I15" s="28">
        <f t="shared" si="1"/>
      </c>
      <c r="J15" s="3">
        <v>11</v>
      </c>
      <c r="P15">
        <f t="shared" si="0"/>
        <v>0</v>
      </c>
      <c r="R15" s="72"/>
      <c r="S15" s="70"/>
      <c r="T15" s="70"/>
      <c r="U15" s="70"/>
      <c r="V15" s="70"/>
      <c r="W15" s="70"/>
      <c r="X15" s="70"/>
    </row>
    <row r="16" spans="1:24" ht="12.75">
      <c r="A16">
        <v>16</v>
      </c>
      <c r="B16" s="2"/>
      <c r="C16" s="2"/>
      <c r="D16" s="2"/>
      <c r="E16" s="2"/>
      <c r="F16" s="2"/>
      <c r="G16" s="2"/>
      <c r="H16" s="2"/>
      <c r="I16" s="28">
        <f t="shared" si="1"/>
      </c>
      <c r="J16" s="3">
        <v>12</v>
      </c>
      <c r="P16">
        <f t="shared" si="0"/>
        <v>0</v>
      </c>
      <c r="R16" s="69"/>
      <c r="S16" s="69"/>
      <c r="T16" s="69"/>
      <c r="U16" s="70"/>
      <c r="V16" s="70"/>
      <c r="W16" s="70"/>
      <c r="X16" s="70"/>
    </row>
    <row r="17" spans="1:24" ht="12.75">
      <c r="A17">
        <v>17</v>
      </c>
      <c r="B17" s="2"/>
      <c r="C17" s="2"/>
      <c r="D17" s="2"/>
      <c r="E17" s="2"/>
      <c r="F17" s="2"/>
      <c r="G17" s="2"/>
      <c r="H17" s="2"/>
      <c r="I17" s="28">
        <f t="shared" si="1"/>
      </c>
      <c r="J17" s="3">
        <v>13</v>
      </c>
      <c r="P17">
        <f t="shared" si="0"/>
        <v>0</v>
      </c>
      <c r="R17" s="9"/>
      <c r="S17" s="9"/>
      <c r="T17" s="71"/>
      <c r="U17" s="58"/>
      <c r="V17" s="58"/>
      <c r="W17" s="70"/>
      <c r="X17" s="70"/>
    </row>
    <row r="18" spans="1:24" ht="12.75">
      <c r="A18">
        <v>18</v>
      </c>
      <c r="B18" s="2"/>
      <c r="C18" s="2"/>
      <c r="D18" s="2"/>
      <c r="E18" s="2"/>
      <c r="F18" s="2"/>
      <c r="G18" s="2"/>
      <c r="H18" s="2"/>
      <c r="I18" s="28">
        <f t="shared" si="1"/>
      </c>
      <c r="J18" s="3">
        <v>14</v>
      </c>
      <c r="P18">
        <f t="shared" si="0"/>
        <v>0</v>
      </c>
      <c r="R18" s="9"/>
      <c r="S18" s="9"/>
      <c r="T18" s="71"/>
      <c r="U18" s="58"/>
      <c r="V18" s="58"/>
      <c r="W18" s="70"/>
      <c r="X18" s="70"/>
    </row>
    <row r="19" spans="1:24" ht="12.75">
      <c r="A19">
        <v>19</v>
      </c>
      <c r="B19" s="2"/>
      <c r="C19" s="2"/>
      <c r="D19" s="2"/>
      <c r="E19" s="2"/>
      <c r="F19" s="2"/>
      <c r="G19" s="2"/>
      <c r="H19" s="2"/>
      <c r="I19" s="28">
        <f t="shared" si="1"/>
      </c>
      <c r="J19" s="3">
        <v>15</v>
      </c>
      <c r="P19">
        <f t="shared" si="0"/>
        <v>0</v>
      </c>
      <c r="R19" s="9"/>
      <c r="S19" s="9"/>
      <c r="T19" s="71"/>
      <c r="U19" s="58"/>
      <c r="V19" s="58"/>
      <c r="W19" s="70"/>
      <c r="X19" s="70"/>
    </row>
    <row r="20" spans="1:24" ht="12.75">
      <c r="A20">
        <v>20</v>
      </c>
      <c r="B20" s="2"/>
      <c r="C20" s="2"/>
      <c r="D20" s="2"/>
      <c r="E20" s="2"/>
      <c r="F20" s="2"/>
      <c r="G20" s="2"/>
      <c r="H20" s="2"/>
      <c r="I20" s="28">
        <f t="shared" si="1"/>
      </c>
      <c r="J20" s="3">
        <v>16</v>
      </c>
      <c r="P20">
        <f aca="true" t="shared" si="4" ref="P20:P44">COUNTIF(I$4:I$43,$J20)</f>
        <v>0</v>
      </c>
      <c r="R20" s="9"/>
      <c r="S20" s="9"/>
      <c r="T20" s="71"/>
      <c r="U20" s="58"/>
      <c r="V20" s="58"/>
      <c r="W20" s="70"/>
      <c r="X20" s="70"/>
    </row>
    <row r="21" spans="1:24" ht="12.75">
      <c r="A21">
        <v>21</v>
      </c>
      <c r="B21" s="2"/>
      <c r="C21" s="2"/>
      <c r="D21" s="2"/>
      <c r="E21" s="2"/>
      <c r="F21" s="2"/>
      <c r="G21" s="2"/>
      <c r="H21" s="2"/>
      <c r="I21" s="28">
        <f t="shared" si="1"/>
      </c>
      <c r="J21" s="3">
        <v>17</v>
      </c>
      <c r="P21">
        <f t="shared" si="4"/>
        <v>0</v>
      </c>
      <c r="R21" s="9"/>
      <c r="S21" s="9"/>
      <c r="T21" s="71"/>
      <c r="U21" s="58"/>
      <c r="V21" s="58"/>
      <c r="W21" s="70"/>
      <c r="X21" s="70"/>
    </row>
    <row r="22" spans="1:24" ht="12.75">
      <c r="A22">
        <v>22</v>
      </c>
      <c r="B22" s="2"/>
      <c r="C22" s="2"/>
      <c r="D22" s="2"/>
      <c r="E22" s="2"/>
      <c r="F22" s="2"/>
      <c r="G22" s="2"/>
      <c r="H22" s="2"/>
      <c r="I22" s="28">
        <f t="shared" si="1"/>
      </c>
      <c r="J22" s="3">
        <v>18</v>
      </c>
      <c r="P22">
        <f t="shared" si="4"/>
        <v>0</v>
      </c>
      <c r="R22" s="9"/>
      <c r="S22" s="9"/>
      <c r="T22" s="71"/>
      <c r="U22" s="58"/>
      <c r="V22" s="58"/>
      <c r="W22" s="70"/>
      <c r="X22" s="70"/>
    </row>
    <row r="23" spans="1:24" ht="12.75">
      <c r="A23">
        <v>23</v>
      </c>
      <c r="B23" s="2"/>
      <c r="C23" s="2"/>
      <c r="D23" s="2"/>
      <c r="E23" s="2"/>
      <c r="F23" s="2"/>
      <c r="G23" s="2"/>
      <c r="H23" s="2"/>
      <c r="I23" s="28">
        <f t="shared" si="1"/>
      </c>
      <c r="J23" s="3">
        <v>19</v>
      </c>
      <c r="P23">
        <f t="shared" si="4"/>
        <v>0</v>
      </c>
      <c r="R23" s="9"/>
      <c r="S23" s="9"/>
      <c r="T23" s="71"/>
      <c r="U23" s="58"/>
      <c r="V23" s="58"/>
      <c r="W23" s="70"/>
      <c r="X23" s="70"/>
    </row>
    <row r="24" spans="1:24" ht="12.75">
      <c r="A24">
        <v>24</v>
      </c>
      <c r="B24" s="2"/>
      <c r="C24" s="2"/>
      <c r="D24" s="2"/>
      <c r="E24" s="2"/>
      <c r="F24" s="2"/>
      <c r="G24" s="2"/>
      <c r="H24" s="2"/>
      <c r="I24" s="28">
        <f t="shared" si="1"/>
      </c>
      <c r="J24" s="3">
        <v>20</v>
      </c>
      <c r="P24">
        <f t="shared" si="4"/>
        <v>0</v>
      </c>
      <c r="R24" s="9"/>
      <c r="S24" s="9"/>
      <c r="T24" s="71"/>
      <c r="U24" s="58"/>
      <c r="V24" s="58"/>
      <c r="W24" s="70"/>
      <c r="X24" s="70"/>
    </row>
    <row r="25" spans="1:24" ht="12.75">
      <c r="A25">
        <v>25</v>
      </c>
      <c r="B25" s="2"/>
      <c r="C25" s="2"/>
      <c r="D25" s="2"/>
      <c r="E25" s="2"/>
      <c r="F25" s="2"/>
      <c r="G25" s="2"/>
      <c r="H25" s="2"/>
      <c r="I25" s="28">
        <f t="shared" si="1"/>
      </c>
      <c r="J25" s="3">
        <v>21</v>
      </c>
      <c r="P25">
        <f t="shared" si="4"/>
        <v>0</v>
      </c>
      <c r="R25" s="9"/>
      <c r="S25" s="9"/>
      <c r="T25" s="71"/>
      <c r="U25" s="58"/>
      <c r="V25" s="58"/>
      <c r="W25" s="70"/>
      <c r="X25" s="70"/>
    </row>
    <row r="26" spans="1:16" ht="12.75">
      <c r="A26">
        <v>26</v>
      </c>
      <c r="B26" s="2"/>
      <c r="C26" s="2"/>
      <c r="D26" s="2"/>
      <c r="E26" s="2"/>
      <c r="F26" s="2"/>
      <c r="G26" s="2"/>
      <c r="H26" s="2"/>
      <c r="I26" s="28">
        <f t="shared" si="1"/>
      </c>
      <c r="J26" s="3">
        <v>22</v>
      </c>
      <c r="P26">
        <f t="shared" si="4"/>
        <v>0</v>
      </c>
    </row>
    <row r="27" spans="1:16" ht="12.75">
      <c r="A27">
        <v>27</v>
      </c>
      <c r="B27" s="2"/>
      <c r="C27" s="2"/>
      <c r="D27" s="2"/>
      <c r="E27" s="2"/>
      <c r="F27" s="2"/>
      <c r="G27" s="2"/>
      <c r="H27" s="2"/>
      <c r="I27" s="28">
        <f t="shared" si="1"/>
      </c>
      <c r="J27" s="3">
        <v>23</v>
      </c>
      <c r="P27">
        <f t="shared" si="4"/>
        <v>0</v>
      </c>
    </row>
    <row r="28" spans="1:16" ht="12.75">
      <c r="A28">
        <v>28</v>
      </c>
      <c r="B28" s="2"/>
      <c r="C28" s="2"/>
      <c r="D28" s="2"/>
      <c r="E28" s="2"/>
      <c r="F28" s="2"/>
      <c r="G28" s="2"/>
      <c r="H28" s="2"/>
      <c r="I28" s="28">
        <f t="shared" si="1"/>
      </c>
      <c r="J28" s="3">
        <v>24</v>
      </c>
      <c r="P28">
        <f t="shared" si="4"/>
        <v>0</v>
      </c>
    </row>
    <row r="29" spans="1:16" ht="12.75">
      <c r="A29">
        <v>29</v>
      </c>
      <c r="B29" s="2"/>
      <c r="C29" s="2"/>
      <c r="D29" s="2"/>
      <c r="E29" s="2"/>
      <c r="F29" s="2"/>
      <c r="G29" s="2"/>
      <c r="H29" s="2"/>
      <c r="I29" s="28">
        <f t="shared" si="1"/>
      </c>
      <c r="J29" s="3">
        <v>25</v>
      </c>
      <c r="P29">
        <f t="shared" si="4"/>
        <v>0</v>
      </c>
    </row>
    <row r="30" spans="1:16" ht="12.75">
      <c r="A30">
        <v>30</v>
      </c>
      <c r="B30" s="2"/>
      <c r="C30" s="2"/>
      <c r="D30" s="2"/>
      <c r="E30" s="2"/>
      <c r="F30" s="2"/>
      <c r="G30" s="2"/>
      <c r="H30" s="2"/>
      <c r="I30" s="28">
        <f t="shared" si="1"/>
      </c>
      <c r="J30" s="3">
        <v>26</v>
      </c>
      <c r="P30">
        <f t="shared" si="4"/>
        <v>0</v>
      </c>
    </row>
    <row r="31" spans="1:16" ht="12.75">
      <c r="A31">
        <v>31</v>
      </c>
      <c r="B31" s="2"/>
      <c r="C31" s="2"/>
      <c r="D31" s="2"/>
      <c r="E31" s="2"/>
      <c r="F31" s="2"/>
      <c r="G31" s="2"/>
      <c r="H31" s="2"/>
      <c r="I31" s="28">
        <f t="shared" si="1"/>
      </c>
      <c r="J31" s="3">
        <v>27</v>
      </c>
      <c r="P31">
        <f t="shared" si="4"/>
        <v>0</v>
      </c>
    </row>
    <row r="32" spans="1:16" ht="12.75">
      <c r="A32">
        <v>32</v>
      </c>
      <c r="B32" s="2"/>
      <c r="C32" s="2"/>
      <c r="D32" s="2"/>
      <c r="E32" s="2"/>
      <c r="F32" s="2"/>
      <c r="G32" s="2"/>
      <c r="H32" s="2"/>
      <c r="I32" s="28">
        <f t="shared" si="1"/>
      </c>
      <c r="J32" s="3">
        <v>28</v>
      </c>
      <c r="P32">
        <f t="shared" si="4"/>
        <v>0</v>
      </c>
    </row>
    <row r="33" spans="1:16" ht="12.75">
      <c r="A33">
        <v>33</v>
      </c>
      <c r="B33" s="2"/>
      <c r="C33" s="2"/>
      <c r="D33" s="2"/>
      <c r="E33" s="2"/>
      <c r="F33" s="2"/>
      <c r="G33" s="2"/>
      <c r="H33" s="2"/>
      <c r="I33" s="28">
        <f t="shared" si="1"/>
      </c>
      <c r="J33" s="3">
        <v>29</v>
      </c>
      <c r="P33">
        <f t="shared" si="4"/>
        <v>0</v>
      </c>
    </row>
    <row r="34" spans="1:16" ht="12.75">
      <c r="A34">
        <v>34</v>
      </c>
      <c r="B34" s="2"/>
      <c r="C34" s="2"/>
      <c r="D34" s="2"/>
      <c r="E34" s="2"/>
      <c r="F34" s="2"/>
      <c r="G34" s="2"/>
      <c r="H34" s="2"/>
      <c r="I34" s="28">
        <f t="shared" si="1"/>
      </c>
      <c r="J34" s="3">
        <v>30</v>
      </c>
      <c r="P34">
        <f t="shared" si="4"/>
        <v>0</v>
      </c>
    </row>
    <row r="35" spans="1:16" ht="12.75">
      <c r="A35">
        <v>35</v>
      </c>
      <c r="B35" s="2"/>
      <c r="C35" s="2"/>
      <c r="D35" s="2"/>
      <c r="E35" s="2"/>
      <c r="F35" s="2"/>
      <c r="G35" s="2"/>
      <c r="H35" s="2"/>
      <c r="I35" s="28">
        <f t="shared" si="1"/>
      </c>
      <c r="J35" s="3">
        <v>31</v>
      </c>
      <c r="P35">
        <f t="shared" si="4"/>
        <v>0</v>
      </c>
    </row>
    <row r="36" spans="1:16" ht="12.75">
      <c r="A36">
        <v>36</v>
      </c>
      <c r="B36" s="2"/>
      <c r="C36" s="2"/>
      <c r="D36" s="2"/>
      <c r="E36" s="2"/>
      <c r="F36" s="2"/>
      <c r="G36" s="2"/>
      <c r="H36" s="2"/>
      <c r="I36" s="28">
        <f t="shared" si="1"/>
      </c>
      <c r="J36" s="3">
        <v>32</v>
      </c>
      <c r="P36">
        <f t="shared" si="4"/>
        <v>0</v>
      </c>
    </row>
    <row r="37" spans="1:16" ht="12.75">
      <c r="A37">
        <v>37</v>
      </c>
      <c r="B37" s="2"/>
      <c r="C37" s="2"/>
      <c r="D37" s="2"/>
      <c r="E37" s="2"/>
      <c r="F37" s="2"/>
      <c r="G37" s="2"/>
      <c r="H37" s="2"/>
      <c r="I37" s="28">
        <f t="shared" si="1"/>
      </c>
      <c r="J37" s="3">
        <v>33</v>
      </c>
      <c r="P37">
        <f t="shared" si="4"/>
        <v>0</v>
      </c>
    </row>
    <row r="38" spans="1:16" ht="12.75">
      <c r="A38">
        <v>38</v>
      </c>
      <c r="B38" s="2"/>
      <c r="C38" s="2"/>
      <c r="D38" s="2"/>
      <c r="E38" s="2"/>
      <c r="F38" s="2"/>
      <c r="G38" s="2"/>
      <c r="H38" s="2"/>
      <c r="I38" s="28">
        <f t="shared" si="1"/>
      </c>
      <c r="J38" s="3">
        <v>34</v>
      </c>
      <c r="P38">
        <f t="shared" si="4"/>
        <v>0</v>
      </c>
    </row>
    <row r="39" spans="1:16" ht="12.75">
      <c r="A39">
        <v>39</v>
      </c>
      <c r="B39" s="2"/>
      <c r="C39" s="2"/>
      <c r="D39" s="2"/>
      <c r="E39" s="2"/>
      <c r="F39" s="2"/>
      <c r="G39" s="2"/>
      <c r="H39" s="2"/>
      <c r="I39" s="28">
        <f t="shared" si="1"/>
      </c>
      <c r="J39" s="3">
        <v>35</v>
      </c>
      <c r="P39">
        <f t="shared" si="4"/>
        <v>0</v>
      </c>
    </row>
    <row r="40" spans="1:16" ht="12.75">
      <c r="A40">
        <v>40</v>
      </c>
      <c r="B40" s="2"/>
      <c r="C40" s="2"/>
      <c r="D40" s="2"/>
      <c r="E40" s="2"/>
      <c r="F40" s="2"/>
      <c r="G40" s="2"/>
      <c r="H40" s="2"/>
      <c r="I40" s="28">
        <f t="shared" si="1"/>
      </c>
      <c r="J40" s="3">
        <v>36</v>
      </c>
      <c r="P40">
        <f t="shared" si="4"/>
        <v>0</v>
      </c>
    </row>
    <row r="41" spans="1:16" ht="12.75">
      <c r="A41">
        <v>41</v>
      </c>
      <c r="B41" s="2"/>
      <c r="C41" s="2"/>
      <c r="D41" s="2"/>
      <c r="E41" s="2"/>
      <c r="F41" s="2"/>
      <c r="G41" s="2"/>
      <c r="H41" s="2"/>
      <c r="I41" s="28">
        <f t="shared" si="1"/>
      </c>
      <c r="J41" s="3">
        <v>37</v>
      </c>
      <c r="P41">
        <f t="shared" si="4"/>
        <v>0</v>
      </c>
    </row>
    <row r="42" spans="1:16" ht="12.75">
      <c r="A42">
        <v>42</v>
      </c>
      <c r="B42" s="2"/>
      <c r="C42" s="2"/>
      <c r="D42" s="2"/>
      <c r="E42" s="2"/>
      <c r="F42" s="2"/>
      <c r="G42" s="2"/>
      <c r="H42" s="2"/>
      <c r="I42" s="28">
        <f t="shared" si="1"/>
      </c>
      <c r="J42" s="3">
        <v>38</v>
      </c>
      <c r="P42">
        <f t="shared" si="4"/>
        <v>0</v>
      </c>
    </row>
    <row r="43" spans="1:16" ht="12.75">
      <c r="A43">
        <v>43</v>
      </c>
      <c r="B43" s="2"/>
      <c r="C43" s="2"/>
      <c r="D43" s="2"/>
      <c r="E43" s="2"/>
      <c r="F43" s="2"/>
      <c r="G43" s="2"/>
      <c r="H43" s="2"/>
      <c r="I43" s="28">
        <f t="shared" si="1"/>
      </c>
      <c r="J43" s="3">
        <v>39</v>
      </c>
      <c r="P43">
        <f t="shared" si="4"/>
        <v>0</v>
      </c>
    </row>
    <row r="44" spans="1:16" ht="12.75">
      <c r="A44">
        <v>44</v>
      </c>
      <c r="J44" s="3">
        <v>40</v>
      </c>
      <c r="P44">
        <f t="shared" si="4"/>
        <v>0</v>
      </c>
    </row>
    <row r="45" spans="1:9" ht="12.75">
      <c r="A45">
        <v>45</v>
      </c>
      <c r="B45" s="17" t="s">
        <v>48</v>
      </c>
      <c r="C45" s="25">
        <f>COUNTA(C$4:C$43)</f>
        <v>1</v>
      </c>
      <c r="D45" s="30"/>
      <c r="E45" s="30" t="s">
        <v>45</v>
      </c>
      <c r="F45" s="30"/>
      <c r="G45" s="30"/>
      <c r="H45" s="30"/>
      <c r="I45" s="27" t="s">
        <v>7</v>
      </c>
    </row>
    <row r="46" spans="1:16" ht="12.75" customHeight="1">
      <c r="A46">
        <v>46</v>
      </c>
      <c r="B46" s="21" t="s">
        <v>42</v>
      </c>
      <c r="C46" s="19"/>
      <c r="D46" s="24">
        <f>SUM(D4:D43)/C45</f>
        <v>0</v>
      </c>
      <c r="E46" s="24">
        <f>SUM(E4:E43)/C45</f>
        <v>0</v>
      </c>
      <c r="F46" s="24">
        <f>SUM(F4:F43)/C45</f>
        <v>0</v>
      </c>
      <c r="G46" s="24">
        <f>SUM(G4:G43)/C45</f>
        <v>0</v>
      </c>
      <c r="H46" s="24">
        <f>SUM(H4:H43)/C45</f>
        <v>0</v>
      </c>
      <c r="I46" s="24">
        <f>SUM(I4:I43)/C45</f>
        <v>0</v>
      </c>
      <c r="J46" s="9"/>
      <c r="K46" s="10"/>
      <c r="L46" s="10"/>
      <c r="M46" s="10"/>
      <c r="N46" s="10"/>
      <c r="O46" s="10"/>
      <c r="P46" s="10"/>
    </row>
    <row r="47" spans="1:16" ht="12.75">
      <c r="A47">
        <v>47</v>
      </c>
      <c r="B47" s="22" t="s">
        <v>41</v>
      </c>
      <c r="C47" s="22"/>
      <c r="D47" s="23">
        <f>SUM(D4:D43)/(10*C45)</f>
        <v>0</v>
      </c>
      <c r="E47" s="23">
        <f>SUM(E4:E43)/(10*C45)</f>
        <v>0</v>
      </c>
      <c r="F47" s="23">
        <f>SUM(F4:F43)/(8*C45)</f>
        <v>0</v>
      </c>
      <c r="G47" s="23">
        <f>SUM(G4:G43)/(4*C45)</f>
        <v>0</v>
      </c>
      <c r="H47" s="23">
        <f>SUM(H4:H43)/(8*C45)</f>
        <v>0</v>
      </c>
      <c r="I47" s="23">
        <f>SUM(I4:I43)/(40*C45)</f>
        <v>0</v>
      </c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7"/>
    </row>
    <row r="87" spans="1:1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113"/>
  <sheetViews>
    <sheetView workbookViewId="0" topLeftCell="A16">
      <selection activeCell="I43" sqref="I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875" style="0" customWidth="1"/>
    <col min="5" max="5" width="9.00390625" style="0" customWidth="1"/>
    <col min="6" max="6" width="12.25390625" style="0" customWidth="1"/>
    <col min="7" max="7" width="10.375" style="0" customWidth="1"/>
    <col min="8" max="8" width="12.625" style="0" customWidth="1"/>
    <col min="9" max="9" width="10.25390625" style="0" customWidth="1"/>
    <col min="10" max="10" width="5.25390625" style="0" customWidth="1"/>
    <col min="11" max="11" width="8.125" style="0" customWidth="1"/>
    <col min="12" max="12" width="7.00390625" style="0" bestFit="1" customWidth="1"/>
    <col min="13" max="13" width="12.375" style="0" customWidth="1"/>
    <col min="14" max="14" width="10.375" style="0" customWidth="1"/>
    <col min="15" max="15" width="12.625" style="0" customWidth="1"/>
    <col min="16" max="16" width="9.875" style="0" customWidth="1"/>
    <col min="18" max="18" width="6.875" style="0" customWidth="1"/>
    <col min="19" max="19" width="12.375" style="0" customWidth="1"/>
    <col min="21" max="21" width="8.125" style="0" customWidth="1"/>
    <col min="22" max="22" width="8.375" style="0" customWidth="1"/>
    <col min="25" max="25" width="6.125" style="0" customWidth="1"/>
    <col min="26" max="26" width="7.125" style="0" customWidth="1"/>
  </cols>
  <sheetData>
    <row r="2" spans="2:26" ht="12.75">
      <c r="B2" t="s">
        <v>46</v>
      </c>
      <c r="D2" s="11"/>
      <c r="E2" s="12" t="s">
        <v>8</v>
      </c>
      <c r="F2" s="12"/>
      <c r="G2" s="12"/>
      <c r="H2" s="13"/>
      <c r="K2" s="11"/>
      <c r="L2" s="12" t="s">
        <v>9</v>
      </c>
      <c r="M2" s="12"/>
      <c r="N2" s="12"/>
      <c r="O2" s="13"/>
      <c r="P2" s="4"/>
      <c r="R2" s="59" t="s">
        <v>67</v>
      </c>
      <c r="Z2" s="59" t="s">
        <v>66</v>
      </c>
    </row>
    <row r="3" spans="2:28" ht="36">
      <c r="B3" s="1" t="s">
        <v>0</v>
      </c>
      <c r="C3" s="1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26" t="s">
        <v>43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6" t="s">
        <v>7</v>
      </c>
      <c r="R3" s="5" t="s">
        <v>10</v>
      </c>
      <c r="S3" s="5" t="s">
        <v>22</v>
      </c>
      <c r="T3" s="5" t="s">
        <v>11</v>
      </c>
      <c r="U3" s="5" t="s">
        <v>21</v>
      </c>
      <c r="V3" s="5" t="s">
        <v>39</v>
      </c>
      <c r="W3" s="20" t="s">
        <v>40</v>
      </c>
      <c r="Z3" s="5" t="s">
        <v>10</v>
      </c>
      <c r="AA3" s="5" t="s">
        <v>22</v>
      </c>
      <c r="AB3" s="5" t="s">
        <v>11</v>
      </c>
    </row>
    <row r="4" spans="2:30" ht="12.75">
      <c r="B4" s="2"/>
      <c r="C4" s="2" t="s">
        <v>49</v>
      </c>
      <c r="D4" s="2"/>
      <c r="E4" s="2"/>
      <c r="F4" s="2"/>
      <c r="G4" s="2"/>
      <c r="H4" s="2"/>
      <c r="I4" s="28">
        <f>IF(ISBLANK($C4),"",SUM(D4:H4))</f>
        <v>0</v>
      </c>
      <c r="J4" s="3">
        <v>0</v>
      </c>
      <c r="K4">
        <f>COUNTIF(D$4:D$43,$J4)</f>
        <v>0</v>
      </c>
      <c r="L4">
        <f>COUNTIF(E$4:E$43,$J4)</f>
        <v>0</v>
      </c>
      <c r="M4">
        <f aca="true" t="shared" si="0" ref="M4:P19">COUNTIF(F$4:F$43,$J4)</f>
        <v>0</v>
      </c>
      <c r="N4">
        <f t="shared" si="0"/>
        <v>0</v>
      </c>
      <c r="O4">
        <f t="shared" si="0"/>
        <v>0</v>
      </c>
      <c r="P4">
        <f t="shared" si="0"/>
        <v>1</v>
      </c>
      <c r="R4" s="14">
        <v>1</v>
      </c>
      <c r="S4" s="14" t="s">
        <v>23</v>
      </c>
      <c r="T4" s="15" t="s">
        <v>12</v>
      </c>
      <c r="U4" s="16">
        <f>SUM(P4:P15)</f>
        <v>1</v>
      </c>
      <c r="V4" s="18">
        <f>SUM(P4:P15)*100/$C$45</f>
        <v>100</v>
      </c>
      <c r="W4" s="16">
        <v>4</v>
      </c>
      <c r="X4" s="31" t="s">
        <v>44</v>
      </c>
      <c r="Y4" s="4"/>
      <c r="Z4" s="45">
        <v>1</v>
      </c>
      <c r="AA4" s="45" t="s">
        <v>23</v>
      </c>
      <c r="AB4" s="46" t="s">
        <v>54</v>
      </c>
      <c r="AC4" s="52"/>
      <c r="AD4" s="58"/>
    </row>
    <row r="5" spans="2:30" ht="12.75">
      <c r="B5" s="2"/>
      <c r="C5" s="2"/>
      <c r="D5" s="2"/>
      <c r="E5" s="2"/>
      <c r="F5" s="2"/>
      <c r="G5" s="2"/>
      <c r="H5" s="2"/>
      <c r="I5" s="28">
        <f aca="true" t="shared" si="1" ref="I5:I43">IF(ISBLANK($C5),"",SUM(D5:H5))</f>
      </c>
      <c r="J5" s="3">
        <v>1</v>
      </c>
      <c r="K5">
        <f aca="true" t="shared" si="2" ref="K5:L14">COUNTIF(D$4:D$43,$J5)</f>
        <v>0</v>
      </c>
      <c r="L5">
        <f t="shared" si="2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R5" s="14">
        <v>2</v>
      </c>
      <c r="S5" s="14" t="s">
        <v>24</v>
      </c>
      <c r="T5" s="15" t="s">
        <v>13</v>
      </c>
      <c r="U5" s="16">
        <f>SUM(P16:P19)</f>
        <v>0</v>
      </c>
      <c r="V5" s="18">
        <f>SUM(P16:P19)*100/$C$45</f>
        <v>0</v>
      </c>
      <c r="W5" s="16">
        <v>7</v>
      </c>
      <c r="X5" s="32" t="s">
        <v>36</v>
      </c>
      <c r="Y5" s="4"/>
      <c r="Z5" s="45">
        <v>2</v>
      </c>
      <c r="AA5" s="45" t="s">
        <v>24</v>
      </c>
      <c r="AB5" s="46" t="s">
        <v>55</v>
      </c>
      <c r="AC5" s="53" t="s">
        <v>63</v>
      </c>
      <c r="AD5" s="58"/>
    </row>
    <row r="6" spans="2:30" ht="12.75">
      <c r="B6" s="2"/>
      <c r="C6" s="2"/>
      <c r="D6" s="2"/>
      <c r="E6" s="2"/>
      <c r="F6" s="2"/>
      <c r="G6" s="2"/>
      <c r="H6" s="2"/>
      <c r="I6" s="28">
        <f t="shared" si="1"/>
      </c>
      <c r="J6" s="3">
        <v>2</v>
      </c>
      <c r="K6">
        <f t="shared" si="2"/>
        <v>0</v>
      </c>
      <c r="L6">
        <f t="shared" si="2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R6" s="14">
        <v>3</v>
      </c>
      <c r="S6" s="14" t="s">
        <v>25</v>
      </c>
      <c r="T6" s="15" t="s">
        <v>14</v>
      </c>
      <c r="U6" s="16">
        <f>SUM(P20:P24)</f>
        <v>0</v>
      </c>
      <c r="V6" s="18">
        <f>SUM(P20:P24)*100/$C$45</f>
        <v>0</v>
      </c>
      <c r="W6" s="16">
        <v>12</v>
      </c>
      <c r="X6" s="33" t="s">
        <v>37</v>
      </c>
      <c r="Y6" s="4"/>
      <c r="Z6" s="45">
        <v>3</v>
      </c>
      <c r="AA6" s="45" t="s">
        <v>25</v>
      </c>
      <c r="AB6" s="46" t="s">
        <v>56</v>
      </c>
      <c r="AC6" s="54"/>
      <c r="AD6" s="58"/>
    </row>
    <row r="7" spans="2:30" ht="12.75">
      <c r="B7" s="2"/>
      <c r="C7" s="2"/>
      <c r="D7" s="2"/>
      <c r="E7" s="2"/>
      <c r="F7" s="2"/>
      <c r="G7" s="2"/>
      <c r="H7" s="2"/>
      <c r="I7" s="28">
        <f t="shared" si="1"/>
      </c>
      <c r="J7" s="3">
        <v>3</v>
      </c>
      <c r="K7">
        <f t="shared" si="2"/>
        <v>0</v>
      </c>
      <c r="L7">
        <f t="shared" si="2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R7" s="75">
        <v>4</v>
      </c>
      <c r="S7" s="75" t="s">
        <v>26</v>
      </c>
      <c r="T7" s="76" t="s">
        <v>15</v>
      </c>
      <c r="U7" s="77">
        <f>SUM(P25:P29)</f>
        <v>0</v>
      </c>
      <c r="V7" s="78">
        <f>SUM(P25:P29)*100/$C$45</f>
        <v>0</v>
      </c>
      <c r="W7" s="77">
        <v>17</v>
      </c>
      <c r="X7" s="65" t="s">
        <v>33</v>
      </c>
      <c r="Y7" s="4"/>
      <c r="Z7" s="47">
        <v>4</v>
      </c>
      <c r="AA7" s="47" t="s">
        <v>26</v>
      </c>
      <c r="AB7" s="48" t="s">
        <v>57</v>
      </c>
      <c r="AC7" s="51"/>
      <c r="AD7" s="58"/>
    </row>
    <row r="8" spans="2:30" ht="12.75">
      <c r="B8" s="2"/>
      <c r="C8" s="2"/>
      <c r="D8" s="2"/>
      <c r="E8" s="2"/>
      <c r="F8" s="2"/>
      <c r="G8" s="2"/>
      <c r="H8" s="2"/>
      <c r="I8" s="28">
        <f t="shared" si="1"/>
      </c>
      <c r="J8" s="3">
        <v>4</v>
      </c>
      <c r="K8">
        <f t="shared" si="2"/>
        <v>0</v>
      </c>
      <c r="L8">
        <f t="shared" si="2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R8" s="75">
        <v>5</v>
      </c>
      <c r="S8" s="75" t="s">
        <v>27</v>
      </c>
      <c r="T8" s="76" t="s">
        <v>16</v>
      </c>
      <c r="U8" s="77">
        <f>SUM(P30:P34)</f>
        <v>0</v>
      </c>
      <c r="V8" s="78">
        <f>SUM(P30:P34)*100/$C$45</f>
        <v>0</v>
      </c>
      <c r="W8" s="77">
        <v>20</v>
      </c>
      <c r="X8" s="66" t="s">
        <v>35</v>
      </c>
      <c r="Y8" s="4"/>
      <c r="Z8" s="47">
        <v>5</v>
      </c>
      <c r="AA8" s="47" t="s">
        <v>27</v>
      </c>
      <c r="AB8" s="48" t="s">
        <v>58</v>
      </c>
      <c r="AC8" s="51" t="s">
        <v>64</v>
      </c>
      <c r="AD8" s="58"/>
    </row>
    <row r="9" spans="2:30" ht="12.75">
      <c r="B9" s="2"/>
      <c r="C9" s="2"/>
      <c r="D9" s="2"/>
      <c r="E9" s="2"/>
      <c r="F9" s="2"/>
      <c r="G9" s="2"/>
      <c r="H9" s="2"/>
      <c r="I9" s="28">
        <f t="shared" si="1"/>
      </c>
      <c r="J9" s="3">
        <v>5</v>
      </c>
      <c r="K9">
        <f t="shared" si="2"/>
        <v>0</v>
      </c>
      <c r="L9">
        <f t="shared" si="2"/>
        <v>0</v>
      </c>
      <c r="M9">
        <f t="shared" si="0"/>
        <v>0</v>
      </c>
      <c r="O9">
        <f t="shared" si="0"/>
        <v>0</v>
      </c>
      <c r="P9">
        <f t="shared" si="0"/>
        <v>0</v>
      </c>
      <c r="R9" s="75">
        <v>6</v>
      </c>
      <c r="S9" s="75" t="s">
        <v>28</v>
      </c>
      <c r="T9" s="76" t="s">
        <v>17</v>
      </c>
      <c r="U9" s="77">
        <f>SUM(P35:P37)</f>
        <v>0</v>
      </c>
      <c r="V9" s="78">
        <f>SUM(P35:P37)*100/$C$45</f>
        <v>0</v>
      </c>
      <c r="W9" s="77">
        <v>17</v>
      </c>
      <c r="X9" s="67" t="s">
        <v>32</v>
      </c>
      <c r="Y9" s="4"/>
      <c r="Z9" s="47">
        <v>6</v>
      </c>
      <c r="AA9" s="47" t="s">
        <v>28</v>
      </c>
      <c r="AB9" s="48" t="s">
        <v>59</v>
      </c>
      <c r="AC9" s="51"/>
      <c r="AD9" s="58"/>
    </row>
    <row r="10" spans="2:30" ht="12.75">
      <c r="B10" s="2"/>
      <c r="C10" s="2"/>
      <c r="D10" s="2"/>
      <c r="E10" s="2"/>
      <c r="F10" s="2"/>
      <c r="G10" s="2"/>
      <c r="H10" s="2"/>
      <c r="I10" s="28">
        <f t="shared" si="1"/>
      </c>
      <c r="J10" s="3">
        <v>6</v>
      </c>
      <c r="K10">
        <f t="shared" si="2"/>
        <v>0</v>
      </c>
      <c r="L10">
        <f t="shared" si="2"/>
        <v>0</v>
      </c>
      <c r="M10">
        <f t="shared" si="0"/>
        <v>0</v>
      </c>
      <c r="O10">
        <f t="shared" si="0"/>
        <v>0</v>
      </c>
      <c r="P10">
        <f t="shared" si="0"/>
        <v>0</v>
      </c>
      <c r="R10" s="79">
        <v>7</v>
      </c>
      <c r="S10" s="79" t="s">
        <v>29</v>
      </c>
      <c r="T10" s="80" t="s">
        <v>18</v>
      </c>
      <c r="U10" s="81">
        <f>SUM(P38:P39)</f>
        <v>0</v>
      </c>
      <c r="V10" s="82">
        <f>SUM(P38:P39)*100/$C$45</f>
        <v>0</v>
      </c>
      <c r="W10" s="81">
        <v>12</v>
      </c>
      <c r="X10" s="83" t="s">
        <v>33</v>
      </c>
      <c r="Y10" s="4"/>
      <c r="Z10" s="49">
        <v>7</v>
      </c>
      <c r="AA10" s="49" t="s">
        <v>29</v>
      </c>
      <c r="AB10" s="50" t="s">
        <v>60</v>
      </c>
      <c r="AC10" s="55"/>
      <c r="AD10" s="58"/>
    </row>
    <row r="11" spans="2:30" ht="12.75">
      <c r="B11" s="2"/>
      <c r="C11" s="2"/>
      <c r="D11" s="2"/>
      <c r="E11" s="2"/>
      <c r="F11" s="2"/>
      <c r="G11" s="2"/>
      <c r="H11" s="2"/>
      <c r="I11" s="28">
        <f t="shared" si="1"/>
      </c>
      <c r="J11" s="3">
        <v>7</v>
      </c>
      <c r="K11">
        <f t="shared" si="2"/>
        <v>0</v>
      </c>
      <c r="L11">
        <f t="shared" si="2"/>
        <v>0</v>
      </c>
      <c r="M11">
        <f t="shared" si="0"/>
        <v>0</v>
      </c>
      <c r="O11">
        <f t="shared" si="0"/>
        <v>0</v>
      </c>
      <c r="P11">
        <f t="shared" si="0"/>
        <v>0</v>
      </c>
      <c r="R11" s="79">
        <v>8</v>
      </c>
      <c r="S11" s="79" t="s">
        <v>30</v>
      </c>
      <c r="T11" s="80" t="s">
        <v>19</v>
      </c>
      <c r="U11" s="81">
        <f>SUM(P40:P41)</f>
        <v>0</v>
      </c>
      <c r="V11" s="82">
        <f>SUM(P40:P41)*100/$C$45</f>
        <v>0</v>
      </c>
      <c r="W11" s="81">
        <v>7</v>
      </c>
      <c r="X11" s="84" t="s">
        <v>34</v>
      </c>
      <c r="Y11" s="4"/>
      <c r="Z11" s="49">
        <v>8</v>
      </c>
      <c r="AA11" s="49" t="s">
        <v>30</v>
      </c>
      <c r="AB11" s="50" t="s">
        <v>61</v>
      </c>
      <c r="AC11" s="56" t="s">
        <v>65</v>
      </c>
      <c r="AD11" s="58"/>
    </row>
    <row r="12" spans="2:30" ht="12.75">
      <c r="B12" s="2"/>
      <c r="C12" s="2"/>
      <c r="D12" s="2"/>
      <c r="E12" s="2"/>
      <c r="F12" s="2"/>
      <c r="G12" s="2"/>
      <c r="H12" s="2"/>
      <c r="I12" s="28">
        <f t="shared" si="1"/>
      </c>
      <c r="J12" s="3">
        <v>8</v>
      </c>
      <c r="K12">
        <f t="shared" si="2"/>
        <v>0</v>
      </c>
      <c r="L12">
        <f t="shared" si="2"/>
        <v>0</v>
      </c>
      <c r="M12">
        <f t="shared" si="0"/>
        <v>0</v>
      </c>
      <c r="O12">
        <f t="shared" si="0"/>
        <v>0</v>
      </c>
      <c r="P12">
        <f t="shared" si="0"/>
        <v>0</v>
      </c>
      <c r="R12" s="79">
        <v>9</v>
      </c>
      <c r="S12" s="79" t="s">
        <v>31</v>
      </c>
      <c r="T12" s="80" t="s">
        <v>20</v>
      </c>
      <c r="U12" s="81">
        <f>SUM(P42:P44)</f>
        <v>0</v>
      </c>
      <c r="V12" s="82">
        <f>SUM(P42:P44)*100/$C$45</f>
        <v>0</v>
      </c>
      <c r="W12" s="81">
        <v>4</v>
      </c>
      <c r="X12" s="85" t="s">
        <v>32</v>
      </c>
      <c r="Y12" s="4"/>
      <c r="Z12" s="49">
        <v>9</v>
      </c>
      <c r="AA12" s="49" t="s">
        <v>31</v>
      </c>
      <c r="AB12" s="50" t="s">
        <v>62</v>
      </c>
      <c r="AC12" s="57"/>
      <c r="AD12" s="58"/>
    </row>
    <row r="13" spans="2:22" ht="12.75">
      <c r="B13" s="2"/>
      <c r="C13" s="2"/>
      <c r="D13" s="2"/>
      <c r="E13" s="2"/>
      <c r="F13" s="2"/>
      <c r="G13" s="2"/>
      <c r="H13" s="2"/>
      <c r="I13" s="28">
        <f t="shared" si="1"/>
      </c>
      <c r="J13" s="3">
        <v>9</v>
      </c>
      <c r="K13">
        <f t="shared" si="2"/>
        <v>0</v>
      </c>
      <c r="L13">
        <f t="shared" si="2"/>
        <v>0</v>
      </c>
      <c r="P13">
        <f t="shared" si="0"/>
        <v>0</v>
      </c>
      <c r="V13" s="29"/>
    </row>
    <row r="14" spans="2:16" ht="12.75">
      <c r="B14" s="2"/>
      <c r="C14" s="2"/>
      <c r="D14" s="2"/>
      <c r="E14" s="2"/>
      <c r="F14" s="2"/>
      <c r="G14" s="2"/>
      <c r="H14" s="2"/>
      <c r="I14" s="28">
        <f t="shared" si="1"/>
      </c>
      <c r="J14" s="3">
        <v>10</v>
      </c>
      <c r="K14">
        <f t="shared" si="2"/>
        <v>0</v>
      </c>
      <c r="L14">
        <f t="shared" si="2"/>
        <v>0</v>
      </c>
      <c r="P14">
        <f t="shared" si="0"/>
        <v>0</v>
      </c>
    </row>
    <row r="15" spans="2:22" ht="12.75">
      <c r="B15" s="2"/>
      <c r="C15" s="2"/>
      <c r="D15" s="2"/>
      <c r="E15" s="2"/>
      <c r="F15" s="2"/>
      <c r="G15" s="2"/>
      <c r="H15" s="2"/>
      <c r="I15" s="28">
        <f t="shared" si="1"/>
      </c>
      <c r="J15" s="3">
        <v>11</v>
      </c>
      <c r="P15">
        <f t="shared" si="0"/>
        <v>0</v>
      </c>
      <c r="R15" s="72"/>
      <c r="S15" s="70"/>
      <c r="T15" s="70"/>
      <c r="U15" s="70"/>
      <c r="V15" s="70"/>
    </row>
    <row r="16" spans="2:22" ht="12.75">
      <c r="B16" s="2"/>
      <c r="C16" s="2"/>
      <c r="D16" s="2"/>
      <c r="E16" s="2"/>
      <c r="F16" s="2"/>
      <c r="G16" s="2"/>
      <c r="H16" s="2"/>
      <c r="I16" s="28">
        <f t="shared" si="1"/>
      </c>
      <c r="J16" s="3">
        <v>12</v>
      </c>
      <c r="P16">
        <f t="shared" si="0"/>
        <v>0</v>
      </c>
      <c r="R16" s="69"/>
      <c r="S16" s="69"/>
      <c r="T16" s="69"/>
      <c r="U16" s="70"/>
      <c r="V16" s="70"/>
    </row>
    <row r="17" spans="2:22" ht="12.75">
      <c r="B17" s="2"/>
      <c r="C17" s="2"/>
      <c r="D17" s="2"/>
      <c r="E17" s="2"/>
      <c r="F17" s="2"/>
      <c r="G17" s="2"/>
      <c r="H17" s="2"/>
      <c r="I17" s="28">
        <f t="shared" si="1"/>
      </c>
      <c r="J17" s="3">
        <v>13</v>
      </c>
      <c r="P17">
        <f t="shared" si="0"/>
        <v>0</v>
      </c>
      <c r="R17" s="9"/>
      <c r="S17" s="9"/>
      <c r="T17" s="71"/>
      <c r="U17" s="58"/>
      <c r="V17" s="58"/>
    </row>
    <row r="18" spans="2:22" ht="12.75">
      <c r="B18" s="2"/>
      <c r="C18" s="2"/>
      <c r="D18" s="2"/>
      <c r="E18" s="2"/>
      <c r="F18" s="2"/>
      <c r="G18" s="2"/>
      <c r="H18" s="2"/>
      <c r="I18" s="28">
        <f t="shared" si="1"/>
      </c>
      <c r="J18" s="3">
        <v>14</v>
      </c>
      <c r="P18">
        <f t="shared" si="0"/>
        <v>0</v>
      </c>
      <c r="R18" s="9"/>
      <c r="S18" s="9"/>
      <c r="T18" s="71"/>
      <c r="U18" s="58"/>
      <c r="V18" s="58"/>
    </row>
    <row r="19" spans="2:22" ht="12.75">
      <c r="B19" s="2"/>
      <c r="C19" s="2"/>
      <c r="D19" s="2"/>
      <c r="E19" s="2"/>
      <c r="F19" s="2"/>
      <c r="G19" s="2"/>
      <c r="H19" s="2"/>
      <c r="I19" s="28">
        <f t="shared" si="1"/>
      </c>
      <c r="J19" s="3">
        <v>15</v>
      </c>
      <c r="P19">
        <f t="shared" si="0"/>
        <v>0</v>
      </c>
      <c r="R19" s="9"/>
      <c r="S19" s="9"/>
      <c r="T19" s="71"/>
      <c r="U19" s="58"/>
      <c r="V19" s="58"/>
    </row>
    <row r="20" spans="2:22" ht="12.75">
      <c r="B20" s="2"/>
      <c r="C20" s="2"/>
      <c r="D20" s="2"/>
      <c r="E20" s="2"/>
      <c r="F20" s="2"/>
      <c r="G20" s="2"/>
      <c r="H20" s="2"/>
      <c r="I20" s="28">
        <f t="shared" si="1"/>
      </c>
      <c r="J20" s="3">
        <v>16</v>
      </c>
      <c r="P20">
        <f aca="true" t="shared" si="3" ref="P20:P44">COUNTIF(I$4:I$43,$J20)</f>
        <v>0</v>
      </c>
      <c r="R20" s="9"/>
      <c r="S20" s="9"/>
      <c r="T20" s="71"/>
      <c r="U20" s="58"/>
      <c r="V20" s="58"/>
    </row>
    <row r="21" spans="2:22" ht="12.75">
      <c r="B21" s="2"/>
      <c r="C21" s="2"/>
      <c r="D21" s="2"/>
      <c r="E21" s="2"/>
      <c r="F21" s="2"/>
      <c r="G21" s="2"/>
      <c r="H21" s="2"/>
      <c r="I21" s="28">
        <f t="shared" si="1"/>
      </c>
      <c r="J21" s="3">
        <v>17</v>
      </c>
      <c r="P21">
        <f t="shared" si="3"/>
        <v>0</v>
      </c>
      <c r="R21" s="9"/>
      <c r="S21" s="9"/>
      <c r="T21" s="71"/>
      <c r="U21" s="58"/>
      <c r="V21" s="58"/>
    </row>
    <row r="22" spans="2:22" ht="12.75">
      <c r="B22" s="2"/>
      <c r="C22" s="2"/>
      <c r="D22" s="2"/>
      <c r="E22" s="2"/>
      <c r="F22" s="2"/>
      <c r="G22" s="2"/>
      <c r="H22" s="2"/>
      <c r="I22" s="28">
        <f t="shared" si="1"/>
      </c>
      <c r="J22" s="3">
        <v>18</v>
      </c>
      <c r="P22">
        <f t="shared" si="3"/>
        <v>0</v>
      </c>
      <c r="R22" s="9"/>
      <c r="S22" s="9"/>
      <c r="T22" s="71"/>
      <c r="U22" s="58"/>
      <c r="V22" s="58"/>
    </row>
    <row r="23" spans="2:22" ht="12.75">
      <c r="B23" s="2"/>
      <c r="C23" s="2"/>
      <c r="D23" s="2"/>
      <c r="E23" s="2"/>
      <c r="F23" s="2"/>
      <c r="G23" s="2"/>
      <c r="H23" s="2"/>
      <c r="I23" s="28">
        <f t="shared" si="1"/>
      </c>
      <c r="J23" s="3">
        <v>19</v>
      </c>
      <c r="P23">
        <f t="shared" si="3"/>
        <v>0</v>
      </c>
      <c r="R23" s="9"/>
      <c r="S23" s="9"/>
      <c r="T23" s="71"/>
      <c r="U23" s="58"/>
      <c r="V23" s="58"/>
    </row>
    <row r="24" spans="2:22" ht="12.75">
      <c r="B24" s="2"/>
      <c r="C24" s="2"/>
      <c r="D24" s="2"/>
      <c r="E24" s="2"/>
      <c r="F24" s="2"/>
      <c r="G24" s="2"/>
      <c r="H24" s="2"/>
      <c r="I24" s="28">
        <f t="shared" si="1"/>
      </c>
      <c r="J24" s="3">
        <v>20</v>
      </c>
      <c r="P24">
        <f t="shared" si="3"/>
        <v>0</v>
      </c>
      <c r="R24" s="9"/>
      <c r="S24" s="9"/>
      <c r="T24" s="71"/>
      <c r="U24" s="58"/>
      <c r="V24" s="58"/>
    </row>
    <row r="25" spans="2:22" ht="12.75">
      <c r="B25" s="2"/>
      <c r="C25" s="2"/>
      <c r="D25" s="2"/>
      <c r="E25" s="2"/>
      <c r="F25" s="2"/>
      <c r="G25" s="2"/>
      <c r="H25" s="2"/>
      <c r="I25" s="28">
        <f t="shared" si="1"/>
      </c>
      <c r="J25" s="3">
        <v>21</v>
      </c>
      <c r="P25">
        <f t="shared" si="3"/>
        <v>0</v>
      </c>
      <c r="R25" s="9"/>
      <c r="S25" s="9"/>
      <c r="T25" s="71"/>
      <c r="U25" s="58"/>
      <c r="V25" s="58"/>
    </row>
    <row r="26" spans="2:22" ht="12.75">
      <c r="B26" s="2"/>
      <c r="C26" s="2"/>
      <c r="D26" s="2"/>
      <c r="E26" s="2"/>
      <c r="F26" s="2"/>
      <c r="G26" s="2"/>
      <c r="H26" s="2"/>
      <c r="I26" s="28">
        <f t="shared" si="1"/>
      </c>
      <c r="J26" s="3">
        <v>22</v>
      </c>
      <c r="P26">
        <f t="shared" si="3"/>
        <v>0</v>
      </c>
      <c r="R26" s="70"/>
      <c r="S26" s="70"/>
      <c r="T26" s="70"/>
      <c r="U26" s="70"/>
      <c r="V26" s="70"/>
    </row>
    <row r="27" spans="2:22" ht="12.75">
      <c r="B27" s="2"/>
      <c r="C27" s="2"/>
      <c r="D27" s="2"/>
      <c r="E27" s="2"/>
      <c r="F27" s="2"/>
      <c r="G27" s="2"/>
      <c r="H27" s="2"/>
      <c r="I27" s="28">
        <f t="shared" si="1"/>
      </c>
      <c r="J27" s="3">
        <v>23</v>
      </c>
      <c r="P27">
        <f t="shared" si="3"/>
        <v>0</v>
      </c>
      <c r="R27" s="70"/>
      <c r="S27" s="70"/>
      <c r="T27" s="70"/>
      <c r="U27" s="70"/>
      <c r="V27" s="70"/>
    </row>
    <row r="28" spans="2:16" ht="12.75">
      <c r="B28" s="2"/>
      <c r="C28" s="2"/>
      <c r="D28" s="2"/>
      <c r="E28" s="2"/>
      <c r="F28" s="2"/>
      <c r="G28" s="2"/>
      <c r="H28" s="2"/>
      <c r="I28" s="28">
        <f t="shared" si="1"/>
      </c>
      <c r="J28" s="3">
        <v>24</v>
      </c>
      <c r="P28">
        <f t="shared" si="3"/>
        <v>0</v>
      </c>
    </row>
    <row r="29" spans="2:16" ht="12.75">
      <c r="B29" s="2"/>
      <c r="C29" s="2"/>
      <c r="D29" s="2"/>
      <c r="E29" s="2"/>
      <c r="F29" s="2"/>
      <c r="G29" s="2"/>
      <c r="H29" s="2"/>
      <c r="I29" s="28">
        <f t="shared" si="1"/>
      </c>
      <c r="J29" s="3">
        <v>25</v>
      </c>
      <c r="P29">
        <f t="shared" si="3"/>
        <v>0</v>
      </c>
    </row>
    <row r="30" spans="2:16" ht="12.75">
      <c r="B30" s="2"/>
      <c r="C30" s="2"/>
      <c r="D30" s="2"/>
      <c r="E30" s="2"/>
      <c r="F30" s="2"/>
      <c r="G30" s="2"/>
      <c r="H30" s="2"/>
      <c r="I30" s="28">
        <f t="shared" si="1"/>
      </c>
      <c r="J30" s="3">
        <v>26</v>
      </c>
      <c r="P30">
        <f t="shared" si="3"/>
        <v>0</v>
      </c>
    </row>
    <row r="31" spans="2:16" ht="12.75">
      <c r="B31" s="2"/>
      <c r="C31" s="2"/>
      <c r="D31" s="2"/>
      <c r="E31" s="2"/>
      <c r="F31" s="2"/>
      <c r="G31" s="2"/>
      <c r="H31" s="2"/>
      <c r="I31" s="28">
        <f t="shared" si="1"/>
      </c>
      <c r="J31" s="3">
        <v>27</v>
      </c>
      <c r="P31">
        <f t="shared" si="3"/>
        <v>0</v>
      </c>
    </row>
    <row r="32" spans="2:16" ht="12.75">
      <c r="B32" s="2"/>
      <c r="C32" s="2"/>
      <c r="D32" s="2"/>
      <c r="E32" s="2"/>
      <c r="F32" s="2"/>
      <c r="G32" s="2"/>
      <c r="H32" s="2"/>
      <c r="I32" s="28">
        <f t="shared" si="1"/>
      </c>
      <c r="J32" s="3">
        <v>28</v>
      </c>
      <c r="P32">
        <f t="shared" si="3"/>
        <v>0</v>
      </c>
    </row>
    <row r="33" spans="2:16" ht="12.75">
      <c r="B33" s="2"/>
      <c r="C33" s="2"/>
      <c r="D33" s="2"/>
      <c r="E33" s="2"/>
      <c r="F33" s="2"/>
      <c r="G33" s="2"/>
      <c r="H33" s="2"/>
      <c r="I33" s="28">
        <f t="shared" si="1"/>
      </c>
      <c r="J33" s="3">
        <v>29</v>
      </c>
      <c r="P33">
        <f t="shared" si="3"/>
        <v>0</v>
      </c>
    </row>
    <row r="34" spans="2:16" ht="12.75">
      <c r="B34" s="2"/>
      <c r="C34" s="2"/>
      <c r="D34" s="2"/>
      <c r="E34" s="2"/>
      <c r="F34" s="2"/>
      <c r="G34" s="2"/>
      <c r="H34" s="2"/>
      <c r="I34" s="28">
        <f t="shared" si="1"/>
      </c>
      <c r="J34" s="3">
        <v>30</v>
      </c>
      <c r="P34">
        <f t="shared" si="3"/>
        <v>0</v>
      </c>
    </row>
    <row r="35" spans="2:16" ht="12.75">
      <c r="B35" s="2"/>
      <c r="C35" s="2"/>
      <c r="D35" s="2"/>
      <c r="E35" s="2"/>
      <c r="F35" s="2"/>
      <c r="G35" s="2"/>
      <c r="H35" s="2"/>
      <c r="I35" s="28">
        <f t="shared" si="1"/>
      </c>
      <c r="J35" s="3">
        <v>31</v>
      </c>
      <c r="P35">
        <f t="shared" si="3"/>
        <v>0</v>
      </c>
    </row>
    <row r="36" spans="2:16" ht="12.75">
      <c r="B36" s="2"/>
      <c r="C36" s="2"/>
      <c r="D36" s="2"/>
      <c r="E36" s="2"/>
      <c r="F36" s="2"/>
      <c r="G36" s="2"/>
      <c r="H36" s="2"/>
      <c r="I36" s="28">
        <f t="shared" si="1"/>
      </c>
      <c r="J36" s="3">
        <v>32</v>
      </c>
      <c r="P36">
        <f t="shared" si="3"/>
        <v>0</v>
      </c>
    </row>
    <row r="37" spans="2:16" ht="12.75">
      <c r="B37" s="2"/>
      <c r="C37" s="2"/>
      <c r="D37" s="2"/>
      <c r="E37" s="2"/>
      <c r="F37" s="2"/>
      <c r="G37" s="2"/>
      <c r="H37" s="2"/>
      <c r="I37" s="28">
        <f t="shared" si="1"/>
      </c>
      <c r="J37" s="3">
        <v>33</v>
      </c>
      <c r="P37">
        <f t="shared" si="3"/>
        <v>0</v>
      </c>
    </row>
    <row r="38" spans="2:16" ht="12.75">
      <c r="B38" s="2"/>
      <c r="C38" s="2"/>
      <c r="D38" s="2"/>
      <c r="E38" s="2"/>
      <c r="F38" s="2"/>
      <c r="G38" s="2"/>
      <c r="H38" s="2"/>
      <c r="I38" s="28">
        <f t="shared" si="1"/>
      </c>
      <c r="J38" s="3">
        <v>34</v>
      </c>
      <c r="P38">
        <f t="shared" si="3"/>
        <v>0</v>
      </c>
    </row>
    <row r="39" spans="2:16" ht="12.75">
      <c r="B39" s="2"/>
      <c r="C39" s="2"/>
      <c r="D39" s="2"/>
      <c r="E39" s="2"/>
      <c r="F39" s="2"/>
      <c r="G39" s="2"/>
      <c r="H39" s="2"/>
      <c r="I39" s="28">
        <f t="shared" si="1"/>
      </c>
      <c r="J39" s="3">
        <v>35</v>
      </c>
      <c r="P39">
        <f t="shared" si="3"/>
        <v>0</v>
      </c>
    </row>
    <row r="40" spans="2:16" ht="12.75">
      <c r="B40" s="2"/>
      <c r="C40" s="2"/>
      <c r="D40" s="2"/>
      <c r="E40" s="2"/>
      <c r="F40" s="2"/>
      <c r="G40" s="2"/>
      <c r="H40" s="2"/>
      <c r="I40" s="28">
        <f t="shared" si="1"/>
      </c>
      <c r="J40" s="3">
        <v>36</v>
      </c>
      <c r="P40">
        <f t="shared" si="3"/>
        <v>0</v>
      </c>
    </row>
    <row r="41" spans="2:16" ht="12.75">
      <c r="B41" s="2"/>
      <c r="C41" s="2"/>
      <c r="D41" s="2"/>
      <c r="E41" s="2"/>
      <c r="F41" s="2"/>
      <c r="G41" s="2"/>
      <c r="H41" s="2"/>
      <c r="I41" s="28">
        <f t="shared" si="1"/>
      </c>
      <c r="J41" s="3">
        <v>37</v>
      </c>
      <c r="P41">
        <f t="shared" si="3"/>
        <v>0</v>
      </c>
    </row>
    <row r="42" spans="2:16" ht="12.75">
      <c r="B42" s="2"/>
      <c r="C42" s="2"/>
      <c r="D42" s="2"/>
      <c r="E42" s="2"/>
      <c r="F42" s="2"/>
      <c r="G42" s="2"/>
      <c r="H42" s="2"/>
      <c r="I42" s="28">
        <f t="shared" si="1"/>
      </c>
      <c r="J42" s="3">
        <v>38</v>
      </c>
      <c r="P42">
        <f t="shared" si="3"/>
        <v>0</v>
      </c>
    </row>
    <row r="43" spans="2:16" ht="12.75">
      <c r="B43" s="2"/>
      <c r="C43" s="2"/>
      <c r="D43" s="2"/>
      <c r="E43" s="2"/>
      <c r="F43" s="2"/>
      <c r="G43" s="2"/>
      <c r="H43" s="2"/>
      <c r="I43" s="28">
        <f t="shared" si="1"/>
      </c>
      <c r="J43" s="3">
        <v>39</v>
      </c>
      <c r="P43">
        <f t="shared" si="3"/>
        <v>0</v>
      </c>
    </row>
    <row r="44" spans="10:16" ht="12.75">
      <c r="J44" s="3">
        <v>40</v>
      </c>
      <c r="P44">
        <f t="shared" si="3"/>
        <v>0</v>
      </c>
    </row>
    <row r="45" spans="2:9" ht="12.75">
      <c r="B45" s="17" t="s">
        <v>47</v>
      </c>
      <c r="C45" s="25">
        <f>COUNTA(C$4:C$43)</f>
        <v>1</v>
      </c>
      <c r="D45" s="30"/>
      <c r="E45" s="30" t="s">
        <v>45</v>
      </c>
      <c r="F45" s="30"/>
      <c r="G45" s="30"/>
      <c r="H45" s="30"/>
      <c r="I45" s="27" t="s">
        <v>7</v>
      </c>
    </row>
    <row r="46" spans="1:16" ht="12.75">
      <c r="A46" s="8"/>
      <c r="B46" s="21" t="s">
        <v>42</v>
      </c>
      <c r="C46" s="19"/>
      <c r="D46" s="24">
        <f>SUM(D4:D43)/C45</f>
        <v>0</v>
      </c>
      <c r="E46" s="24">
        <f>SUM(E4:E43)/C45</f>
        <v>0</v>
      </c>
      <c r="F46" s="24">
        <f>SUM(F4:F43)/C45</f>
        <v>0</v>
      </c>
      <c r="G46" s="24">
        <f>SUM(G4:G43)/C45</f>
        <v>0</v>
      </c>
      <c r="H46" s="24">
        <f>SUM(H4:H43)/C45</f>
        <v>0</v>
      </c>
      <c r="I46" s="24">
        <f>SUM(I4:I43)/C45</f>
        <v>0</v>
      </c>
      <c r="J46" s="9"/>
      <c r="K46" s="10"/>
      <c r="L46" s="10"/>
      <c r="M46" s="10"/>
      <c r="N46" s="10"/>
      <c r="O46" s="10"/>
      <c r="P46" s="10"/>
    </row>
    <row r="47" spans="1:16" ht="12.75">
      <c r="A47" s="8"/>
      <c r="B47" s="22" t="s">
        <v>41</v>
      </c>
      <c r="C47" s="22"/>
      <c r="D47" s="23">
        <f>SUM(D4:D43)/(10*C45)</f>
        <v>0</v>
      </c>
      <c r="E47" s="23">
        <f>SUM(E4:E43)/(10*C45)</f>
        <v>0</v>
      </c>
      <c r="F47" s="23">
        <f>SUM(F4:F43)/(8*C45)</f>
        <v>0</v>
      </c>
      <c r="G47" s="23">
        <f>SUM(G4:G43)/(4*C45)</f>
        <v>0</v>
      </c>
      <c r="H47" s="23">
        <f>SUM(H4:H43)/(8*C45)</f>
        <v>0</v>
      </c>
      <c r="I47" s="23">
        <f>SUM(I4:I43)/(40*C45)</f>
        <v>0</v>
      </c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7"/>
    </row>
    <row r="87" spans="1:1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113"/>
  <sheetViews>
    <sheetView workbookViewId="0" topLeftCell="A13">
      <selection activeCell="I43" sqref="I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875" style="0" customWidth="1"/>
    <col min="5" max="5" width="9.00390625" style="0" customWidth="1"/>
    <col min="6" max="6" width="12.25390625" style="0" customWidth="1"/>
    <col min="7" max="7" width="10.375" style="0" customWidth="1"/>
    <col min="8" max="8" width="12.625" style="0" customWidth="1"/>
    <col min="9" max="9" width="10.25390625" style="0" customWidth="1"/>
    <col min="10" max="10" width="5.25390625" style="0" customWidth="1"/>
    <col min="11" max="11" width="8.125" style="0" customWidth="1"/>
    <col min="12" max="12" width="7.00390625" style="0" bestFit="1" customWidth="1"/>
    <col min="13" max="13" width="12.375" style="0" customWidth="1"/>
    <col min="14" max="14" width="10.375" style="0" customWidth="1"/>
    <col min="15" max="15" width="12.625" style="0" customWidth="1"/>
    <col min="16" max="16" width="9.875" style="0" customWidth="1"/>
    <col min="18" max="18" width="7.25390625" style="0" customWidth="1"/>
    <col min="19" max="19" width="12.375" style="0" customWidth="1"/>
    <col min="21" max="21" width="8.125" style="0" customWidth="1"/>
    <col min="22" max="22" width="8.375" style="0" customWidth="1"/>
    <col min="25" max="25" width="6.00390625" style="0" customWidth="1"/>
    <col min="26" max="26" width="7.125" style="0" customWidth="1"/>
    <col min="27" max="27" width="10.625" style="0" customWidth="1"/>
  </cols>
  <sheetData>
    <row r="2" spans="2:29" ht="12.75">
      <c r="B2" t="s">
        <v>46</v>
      </c>
      <c r="D2" s="11"/>
      <c r="E2" s="12" t="s">
        <v>8</v>
      </c>
      <c r="F2" s="12"/>
      <c r="G2" s="12"/>
      <c r="H2" s="13"/>
      <c r="K2" s="11"/>
      <c r="L2" s="12" t="s">
        <v>9</v>
      </c>
      <c r="M2" s="12"/>
      <c r="N2" s="12"/>
      <c r="O2" s="13"/>
      <c r="P2" s="4"/>
      <c r="R2" s="74" t="s">
        <v>74</v>
      </c>
      <c r="S2" s="74"/>
      <c r="T2" s="74"/>
      <c r="U2" s="74"/>
      <c r="V2" s="74"/>
      <c r="W2" s="74"/>
      <c r="X2" s="74"/>
      <c r="Z2" s="74" t="s">
        <v>75</v>
      </c>
      <c r="AA2" s="74"/>
      <c r="AB2" s="74"/>
      <c r="AC2" s="74"/>
    </row>
    <row r="3" spans="2:29" ht="33.75">
      <c r="B3" s="1" t="s">
        <v>0</v>
      </c>
      <c r="C3" s="1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26" t="s">
        <v>43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6" t="s">
        <v>7</v>
      </c>
      <c r="R3" s="5" t="s">
        <v>10</v>
      </c>
      <c r="S3" s="5" t="s">
        <v>22</v>
      </c>
      <c r="T3" s="5" t="s">
        <v>11</v>
      </c>
      <c r="U3" s="5" t="s">
        <v>21</v>
      </c>
      <c r="V3" s="5" t="s">
        <v>39</v>
      </c>
      <c r="W3" s="5" t="s">
        <v>40</v>
      </c>
      <c r="X3" s="74"/>
      <c r="Z3" s="5" t="s">
        <v>10</v>
      </c>
      <c r="AA3" s="5" t="s">
        <v>22</v>
      </c>
      <c r="AB3" s="5" t="s">
        <v>11</v>
      </c>
      <c r="AC3" s="74"/>
    </row>
    <row r="4" spans="2:30" ht="12.75">
      <c r="B4" s="2"/>
      <c r="C4" s="2" t="s">
        <v>50</v>
      </c>
      <c r="D4" s="2"/>
      <c r="E4" s="2"/>
      <c r="F4" s="2"/>
      <c r="G4" s="2"/>
      <c r="H4" s="2"/>
      <c r="I4" s="28">
        <f>IF(ISBLANK($C4),"",SUM(D4:H4))</f>
        <v>0</v>
      </c>
      <c r="J4" s="3">
        <v>0</v>
      </c>
      <c r="K4">
        <f>COUNTIF(D$4:D$43,$J4)</f>
        <v>0</v>
      </c>
      <c r="L4">
        <f>COUNTIF(E$4:E$43,$J4)</f>
        <v>0</v>
      </c>
      <c r="M4">
        <f aca="true" t="shared" si="0" ref="M4:P19">COUNTIF(F$4:F$43,$J4)</f>
        <v>0</v>
      </c>
      <c r="N4">
        <f t="shared" si="0"/>
        <v>0</v>
      </c>
      <c r="O4">
        <f t="shared" si="0"/>
        <v>0</v>
      </c>
      <c r="P4">
        <f t="shared" si="0"/>
        <v>1</v>
      </c>
      <c r="R4" s="37">
        <v>1</v>
      </c>
      <c r="S4" s="37" t="s">
        <v>23</v>
      </c>
      <c r="T4" s="38" t="s">
        <v>12</v>
      </c>
      <c r="U4" s="39">
        <f>SUM(P4:P15)</f>
        <v>1</v>
      </c>
      <c r="V4" s="40">
        <f>SUM(P4:P15)*100/$C$45</f>
        <v>100</v>
      </c>
      <c r="W4" s="39">
        <v>4</v>
      </c>
      <c r="X4" s="31" t="s">
        <v>44</v>
      </c>
      <c r="Y4" s="4"/>
      <c r="Z4" s="45">
        <v>1</v>
      </c>
      <c r="AA4" s="45" t="s">
        <v>23</v>
      </c>
      <c r="AB4" s="46" t="s">
        <v>54</v>
      </c>
      <c r="AC4" s="52"/>
      <c r="AD4" s="58"/>
    </row>
    <row r="5" spans="2:30" ht="12.75">
      <c r="B5" s="2"/>
      <c r="C5" s="2"/>
      <c r="D5" s="2"/>
      <c r="E5" s="2"/>
      <c r="F5" s="2"/>
      <c r="G5" s="2"/>
      <c r="H5" s="2"/>
      <c r="I5" s="28">
        <f aca="true" t="shared" si="1" ref="I5:I43">IF(ISBLANK($C5),"",SUM(D5:H5))</f>
      </c>
      <c r="J5" s="3">
        <v>1</v>
      </c>
      <c r="K5">
        <f aca="true" t="shared" si="2" ref="K5:L14">COUNTIF(D$4:D$43,$J5)</f>
        <v>0</v>
      </c>
      <c r="L5">
        <f t="shared" si="2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R5" s="37">
        <v>2</v>
      </c>
      <c r="S5" s="37" t="s">
        <v>24</v>
      </c>
      <c r="T5" s="38" t="s">
        <v>13</v>
      </c>
      <c r="U5" s="39">
        <f>SUM(P16:P19)</f>
        <v>0</v>
      </c>
      <c r="V5" s="40">
        <f>SUM(P16:P19)*100/$C$45</f>
        <v>0</v>
      </c>
      <c r="W5" s="39">
        <v>7</v>
      </c>
      <c r="X5" s="32" t="s">
        <v>36</v>
      </c>
      <c r="Y5" s="4"/>
      <c r="Z5" s="45">
        <v>2</v>
      </c>
      <c r="AA5" s="45" t="s">
        <v>24</v>
      </c>
      <c r="AB5" s="46" t="s">
        <v>55</v>
      </c>
      <c r="AC5" s="53" t="s">
        <v>63</v>
      </c>
      <c r="AD5" s="58"/>
    </row>
    <row r="6" spans="2:30" ht="12.75">
      <c r="B6" s="2"/>
      <c r="C6" s="2"/>
      <c r="D6" s="2"/>
      <c r="E6" s="2"/>
      <c r="F6" s="2"/>
      <c r="G6" s="2"/>
      <c r="H6" s="2"/>
      <c r="I6" s="28">
        <f t="shared" si="1"/>
      </c>
      <c r="J6" s="3">
        <v>2</v>
      </c>
      <c r="K6">
        <f t="shared" si="2"/>
        <v>0</v>
      </c>
      <c r="L6">
        <f t="shared" si="2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R6" s="37">
        <v>3</v>
      </c>
      <c r="S6" s="37" t="s">
        <v>25</v>
      </c>
      <c r="T6" s="38" t="s">
        <v>14</v>
      </c>
      <c r="U6" s="39">
        <f>SUM(P20:P24)</f>
        <v>0</v>
      </c>
      <c r="V6" s="40">
        <f>SUM(P20:P24)*100/$C$45</f>
        <v>0</v>
      </c>
      <c r="W6" s="39">
        <v>12</v>
      </c>
      <c r="X6" s="33" t="s">
        <v>37</v>
      </c>
      <c r="Y6" s="4"/>
      <c r="Z6" s="45">
        <v>3</v>
      </c>
      <c r="AA6" s="45" t="s">
        <v>25</v>
      </c>
      <c r="AB6" s="46" t="s">
        <v>56</v>
      </c>
      <c r="AC6" s="54"/>
      <c r="AD6" s="58"/>
    </row>
    <row r="7" spans="2:30" ht="12.75">
      <c r="B7" s="2"/>
      <c r="C7" s="2"/>
      <c r="D7" s="2"/>
      <c r="E7" s="2"/>
      <c r="F7" s="2"/>
      <c r="G7" s="2"/>
      <c r="H7" s="2"/>
      <c r="I7" s="28">
        <f t="shared" si="1"/>
      </c>
      <c r="J7" s="3">
        <v>3</v>
      </c>
      <c r="K7">
        <f t="shared" si="2"/>
        <v>0</v>
      </c>
      <c r="L7">
        <f t="shared" si="2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R7" s="61">
        <v>4</v>
      </c>
      <c r="S7" s="61" t="s">
        <v>26</v>
      </c>
      <c r="T7" s="62" t="s">
        <v>15</v>
      </c>
      <c r="U7" s="63">
        <f>SUM(P25:P29)</f>
        <v>0</v>
      </c>
      <c r="V7" s="64">
        <f>SUM(P25:P29)*100/$C$45</f>
        <v>0</v>
      </c>
      <c r="W7" s="63">
        <v>17</v>
      </c>
      <c r="X7" s="65" t="s">
        <v>33</v>
      </c>
      <c r="Y7" s="4"/>
      <c r="Z7" s="47">
        <v>4</v>
      </c>
      <c r="AA7" s="47" t="s">
        <v>26</v>
      </c>
      <c r="AB7" s="48" t="s">
        <v>57</v>
      </c>
      <c r="AC7" s="51"/>
      <c r="AD7" s="58"/>
    </row>
    <row r="8" spans="2:30" ht="12.75">
      <c r="B8" s="2"/>
      <c r="C8" s="2"/>
      <c r="D8" s="2"/>
      <c r="E8" s="2"/>
      <c r="F8" s="2"/>
      <c r="G8" s="2"/>
      <c r="H8" s="2"/>
      <c r="I8" s="28">
        <f t="shared" si="1"/>
      </c>
      <c r="J8" s="3">
        <v>4</v>
      </c>
      <c r="K8">
        <f t="shared" si="2"/>
        <v>0</v>
      </c>
      <c r="L8">
        <f t="shared" si="2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R8" s="61">
        <v>5</v>
      </c>
      <c r="S8" s="61" t="s">
        <v>27</v>
      </c>
      <c r="T8" s="62" t="s">
        <v>16</v>
      </c>
      <c r="U8" s="63">
        <f>SUM(P30:P34)</f>
        <v>0</v>
      </c>
      <c r="V8" s="64">
        <f>SUM(P30:P34)*100/$C$45</f>
        <v>0</v>
      </c>
      <c r="W8" s="63">
        <v>20</v>
      </c>
      <c r="X8" s="66" t="s">
        <v>35</v>
      </c>
      <c r="Y8" s="4"/>
      <c r="Z8" s="47">
        <v>5</v>
      </c>
      <c r="AA8" s="47" t="s">
        <v>27</v>
      </c>
      <c r="AB8" s="48" t="s">
        <v>58</v>
      </c>
      <c r="AC8" s="51" t="s">
        <v>64</v>
      </c>
      <c r="AD8" s="58"/>
    </row>
    <row r="9" spans="2:30" ht="12.75">
      <c r="B9" s="2"/>
      <c r="C9" s="2"/>
      <c r="D9" s="2"/>
      <c r="E9" s="2"/>
      <c r="F9" s="2"/>
      <c r="G9" s="2"/>
      <c r="H9" s="2"/>
      <c r="I9" s="28">
        <f t="shared" si="1"/>
      </c>
      <c r="J9" s="3">
        <v>5</v>
      </c>
      <c r="K9">
        <f t="shared" si="2"/>
        <v>0</v>
      </c>
      <c r="L9">
        <f t="shared" si="2"/>
        <v>0</v>
      </c>
      <c r="M9">
        <f t="shared" si="0"/>
        <v>0</v>
      </c>
      <c r="O9">
        <f t="shared" si="0"/>
        <v>0</v>
      </c>
      <c r="P9">
        <f t="shared" si="0"/>
        <v>0</v>
      </c>
      <c r="R9" s="61">
        <v>6</v>
      </c>
      <c r="S9" s="61" t="s">
        <v>28</v>
      </c>
      <c r="T9" s="62" t="s">
        <v>17</v>
      </c>
      <c r="U9" s="63">
        <f>SUM(P35:P37)</f>
        <v>0</v>
      </c>
      <c r="V9" s="64">
        <f>SUM(P35:P37)*100/$C$45</f>
        <v>0</v>
      </c>
      <c r="W9" s="63">
        <v>17</v>
      </c>
      <c r="X9" s="67" t="s">
        <v>32</v>
      </c>
      <c r="Y9" s="4"/>
      <c r="Z9" s="47">
        <v>6</v>
      </c>
      <c r="AA9" s="47" t="s">
        <v>28</v>
      </c>
      <c r="AB9" s="48" t="s">
        <v>59</v>
      </c>
      <c r="AC9" s="51"/>
      <c r="AD9" s="58"/>
    </row>
    <row r="10" spans="2:30" ht="12.75">
      <c r="B10" s="2"/>
      <c r="C10" s="2"/>
      <c r="D10" s="2"/>
      <c r="E10" s="2"/>
      <c r="F10" s="2"/>
      <c r="G10" s="2"/>
      <c r="H10" s="2"/>
      <c r="I10" s="28">
        <f t="shared" si="1"/>
      </c>
      <c r="J10" s="3">
        <v>6</v>
      </c>
      <c r="K10">
        <f t="shared" si="2"/>
        <v>0</v>
      </c>
      <c r="L10">
        <f t="shared" si="2"/>
        <v>0</v>
      </c>
      <c r="M10">
        <f t="shared" si="0"/>
        <v>0</v>
      </c>
      <c r="O10">
        <f t="shared" si="0"/>
        <v>0</v>
      </c>
      <c r="P10">
        <f t="shared" si="0"/>
        <v>0</v>
      </c>
      <c r="R10" s="41">
        <v>7</v>
      </c>
      <c r="S10" s="41" t="s">
        <v>29</v>
      </c>
      <c r="T10" s="42" t="s">
        <v>18</v>
      </c>
      <c r="U10" s="43">
        <f>SUM(P38:P39)</f>
        <v>0</v>
      </c>
      <c r="V10" s="44">
        <f>SUM(P38:P39)*100/$C$45</f>
        <v>0</v>
      </c>
      <c r="W10" s="43">
        <v>12</v>
      </c>
      <c r="X10" s="34" t="s">
        <v>33</v>
      </c>
      <c r="Y10" s="4"/>
      <c r="Z10" s="49">
        <v>7</v>
      </c>
      <c r="AA10" s="49" t="s">
        <v>29</v>
      </c>
      <c r="AB10" s="50" t="s">
        <v>60</v>
      </c>
      <c r="AC10" s="55"/>
      <c r="AD10" s="58"/>
    </row>
    <row r="11" spans="2:30" ht="12.75">
      <c r="B11" s="2"/>
      <c r="C11" s="2"/>
      <c r="D11" s="2"/>
      <c r="E11" s="2"/>
      <c r="F11" s="2"/>
      <c r="G11" s="2"/>
      <c r="H11" s="2"/>
      <c r="I11" s="28">
        <f t="shared" si="1"/>
      </c>
      <c r="J11" s="3">
        <v>7</v>
      </c>
      <c r="K11">
        <f t="shared" si="2"/>
        <v>0</v>
      </c>
      <c r="L11">
        <f t="shared" si="2"/>
        <v>0</v>
      </c>
      <c r="M11">
        <f t="shared" si="0"/>
        <v>0</v>
      </c>
      <c r="O11">
        <f t="shared" si="0"/>
        <v>0</v>
      </c>
      <c r="P11">
        <f t="shared" si="0"/>
        <v>0</v>
      </c>
      <c r="R11" s="41">
        <v>8</v>
      </c>
      <c r="S11" s="41" t="s">
        <v>30</v>
      </c>
      <c r="T11" s="42" t="s">
        <v>19</v>
      </c>
      <c r="U11" s="43">
        <f>SUM(P40:P41)</f>
        <v>0</v>
      </c>
      <c r="V11" s="44">
        <f>SUM(P40:P41)*100/$C$45</f>
        <v>0</v>
      </c>
      <c r="W11" s="43">
        <v>7</v>
      </c>
      <c r="X11" s="35" t="s">
        <v>34</v>
      </c>
      <c r="Y11" s="4"/>
      <c r="Z11" s="49">
        <v>8</v>
      </c>
      <c r="AA11" s="49" t="s">
        <v>30</v>
      </c>
      <c r="AB11" s="50" t="s">
        <v>61</v>
      </c>
      <c r="AC11" s="56" t="s">
        <v>65</v>
      </c>
      <c r="AD11" s="58"/>
    </row>
    <row r="12" spans="2:30" ht="12.75">
      <c r="B12" s="2"/>
      <c r="C12" s="2"/>
      <c r="D12" s="2"/>
      <c r="E12" s="2"/>
      <c r="F12" s="2"/>
      <c r="G12" s="2"/>
      <c r="H12" s="2"/>
      <c r="I12" s="28">
        <f t="shared" si="1"/>
      </c>
      <c r="J12" s="3">
        <v>8</v>
      </c>
      <c r="K12">
        <f t="shared" si="2"/>
        <v>0</v>
      </c>
      <c r="L12">
        <f t="shared" si="2"/>
        <v>0</v>
      </c>
      <c r="M12">
        <f t="shared" si="0"/>
        <v>0</v>
      </c>
      <c r="O12">
        <f t="shared" si="0"/>
        <v>0</v>
      </c>
      <c r="P12">
        <f t="shared" si="0"/>
        <v>0</v>
      </c>
      <c r="R12" s="41">
        <v>9</v>
      </c>
      <c r="S12" s="41" t="s">
        <v>31</v>
      </c>
      <c r="T12" s="42" t="s">
        <v>20</v>
      </c>
      <c r="U12" s="43">
        <f>SUM(P42:P44)</f>
        <v>0</v>
      </c>
      <c r="V12" s="44">
        <f>SUM(P42:P44)*100/$C$45</f>
        <v>0</v>
      </c>
      <c r="W12" s="43">
        <v>4</v>
      </c>
      <c r="X12" s="36" t="s">
        <v>32</v>
      </c>
      <c r="Y12" s="4"/>
      <c r="Z12" s="49">
        <v>9</v>
      </c>
      <c r="AA12" s="49" t="s">
        <v>31</v>
      </c>
      <c r="AB12" s="50" t="s">
        <v>62</v>
      </c>
      <c r="AC12" s="57"/>
      <c r="AD12" s="58"/>
    </row>
    <row r="13" spans="2:22" ht="12.75">
      <c r="B13" s="2"/>
      <c r="C13" s="2"/>
      <c r="D13" s="2"/>
      <c r="E13" s="2"/>
      <c r="F13" s="2"/>
      <c r="G13" s="2"/>
      <c r="H13" s="2"/>
      <c r="I13" s="28">
        <f t="shared" si="1"/>
      </c>
      <c r="J13" s="3">
        <v>9</v>
      </c>
      <c r="K13">
        <f t="shared" si="2"/>
        <v>0</v>
      </c>
      <c r="L13">
        <f t="shared" si="2"/>
        <v>0</v>
      </c>
      <c r="P13">
        <f t="shared" si="0"/>
        <v>0</v>
      </c>
      <c r="V13" s="29"/>
    </row>
    <row r="14" spans="2:16" ht="12.75">
      <c r="B14" s="2"/>
      <c r="C14" s="2"/>
      <c r="D14" s="2"/>
      <c r="E14" s="2"/>
      <c r="F14" s="2"/>
      <c r="G14" s="2"/>
      <c r="H14" s="2"/>
      <c r="I14" s="28">
        <f t="shared" si="1"/>
      </c>
      <c r="J14" s="3">
        <v>10</v>
      </c>
      <c r="K14">
        <f t="shared" si="2"/>
        <v>0</v>
      </c>
      <c r="L14">
        <f t="shared" si="2"/>
        <v>0</v>
      </c>
      <c r="P14">
        <f t="shared" si="0"/>
        <v>0</v>
      </c>
    </row>
    <row r="15" spans="2:22" ht="12.75">
      <c r="B15" s="2"/>
      <c r="C15" s="2"/>
      <c r="D15" s="2"/>
      <c r="E15" s="2"/>
      <c r="F15" s="2"/>
      <c r="G15" s="2"/>
      <c r="H15" s="2"/>
      <c r="I15" s="28">
        <f t="shared" si="1"/>
      </c>
      <c r="J15" s="3">
        <v>11</v>
      </c>
      <c r="P15">
        <f t="shared" si="0"/>
        <v>0</v>
      </c>
      <c r="R15" s="72"/>
      <c r="S15" s="70"/>
      <c r="T15" s="70"/>
      <c r="U15" s="70"/>
      <c r="V15" s="70"/>
    </row>
    <row r="16" spans="2:22" ht="12.75">
      <c r="B16" s="2"/>
      <c r="C16" s="2"/>
      <c r="D16" s="2"/>
      <c r="E16" s="2"/>
      <c r="F16" s="2"/>
      <c r="G16" s="2"/>
      <c r="H16" s="2"/>
      <c r="I16" s="28">
        <f t="shared" si="1"/>
      </c>
      <c r="J16" s="3">
        <v>12</v>
      </c>
      <c r="P16">
        <f t="shared" si="0"/>
        <v>0</v>
      </c>
      <c r="R16" s="69"/>
      <c r="S16" s="69"/>
      <c r="T16" s="69"/>
      <c r="U16" s="70"/>
      <c r="V16" s="70"/>
    </row>
    <row r="17" spans="2:22" ht="12.75">
      <c r="B17" s="2"/>
      <c r="C17" s="2"/>
      <c r="D17" s="2"/>
      <c r="E17" s="2"/>
      <c r="F17" s="2"/>
      <c r="G17" s="2"/>
      <c r="H17" s="2"/>
      <c r="I17" s="28">
        <f t="shared" si="1"/>
      </c>
      <c r="J17" s="3">
        <v>13</v>
      </c>
      <c r="P17">
        <f t="shared" si="0"/>
        <v>0</v>
      </c>
      <c r="R17" s="9"/>
      <c r="S17" s="9"/>
      <c r="T17" s="71"/>
      <c r="U17" s="58"/>
      <c r="V17" s="58"/>
    </row>
    <row r="18" spans="2:22" ht="12.75">
      <c r="B18" s="2"/>
      <c r="C18" s="2"/>
      <c r="D18" s="2"/>
      <c r="E18" s="2"/>
      <c r="F18" s="2"/>
      <c r="G18" s="2"/>
      <c r="H18" s="2"/>
      <c r="I18" s="28">
        <f t="shared" si="1"/>
      </c>
      <c r="J18" s="3">
        <v>14</v>
      </c>
      <c r="P18">
        <f t="shared" si="0"/>
        <v>0</v>
      </c>
      <c r="R18" s="9"/>
      <c r="S18" s="9"/>
      <c r="T18" s="71"/>
      <c r="U18" s="58"/>
      <c r="V18" s="58"/>
    </row>
    <row r="19" spans="2:22" ht="12.75">
      <c r="B19" s="2"/>
      <c r="C19" s="2"/>
      <c r="D19" s="2"/>
      <c r="E19" s="2"/>
      <c r="F19" s="2"/>
      <c r="G19" s="2"/>
      <c r="H19" s="2"/>
      <c r="I19" s="28">
        <f t="shared" si="1"/>
      </c>
      <c r="J19" s="3">
        <v>15</v>
      </c>
      <c r="P19">
        <f t="shared" si="0"/>
        <v>0</v>
      </c>
      <c r="R19" s="9"/>
      <c r="S19" s="9"/>
      <c r="T19" s="71"/>
      <c r="U19" s="58"/>
      <c r="V19" s="58"/>
    </row>
    <row r="20" spans="2:22" ht="12.75">
      <c r="B20" s="2"/>
      <c r="C20" s="2"/>
      <c r="D20" s="2"/>
      <c r="E20" s="2"/>
      <c r="F20" s="2"/>
      <c r="G20" s="2"/>
      <c r="H20" s="2"/>
      <c r="I20" s="28">
        <f t="shared" si="1"/>
      </c>
      <c r="J20" s="3">
        <v>16</v>
      </c>
      <c r="P20">
        <f aca="true" t="shared" si="3" ref="P20:P44">COUNTIF(I$4:I$43,$J20)</f>
        <v>0</v>
      </c>
      <c r="R20" s="9"/>
      <c r="S20" s="9"/>
      <c r="T20" s="71"/>
      <c r="U20" s="58"/>
      <c r="V20" s="58"/>
    </row>
    <row r="21" spans="2:22" ht="12.75">
      <c r="B21" s="2"/>
      <c r="C21" s="2"/>
      <c r="D21" s="2"/>
      <c r="E21" s="2"/>
      <c r="F21" s="2"/>
      <c r="G21" s="2"/>
      <c r="H21" s="2"/>
      <c r="I21" s="28">
        <f t="shared" si="1"/>
      </c>
      <c r="J21" s="3">
        <v>17</v>
      </c>
      <c r="P21">
        <f t="shared" si="3"/>
        <v>0</v>
      </c>
      <c r="R21" s="9"/>
      <c r="S21" s="9"/>
      <c r="T21" s="71"/>
      <c r="U21" s="58"/>
      <c r="V21" s="58"/>
    </row>
    <row r="22" spans="2:22" ht="12.75">
      <c r="B22" s="2"/>
      <c r="C22" s="2"/>
      <c r="D22" s="2"/>
      <c r="E22" s="2"/>
      <c r="F22" s="2"/>
      <c r="G22" s="2"/>
      <c r="H22" s="2"/>
      <c r="I22" s="28">
        <f t="shared" si="1"/>
      </c>
      <c r="J22" s="3">
        <v>18</v>
      </c>
      <c r="P22">
        <f t="shared" si="3"/>
        <v>0</v>
      </c>
      <c r="R22" s="9"/>
      <c r="S22" s="9"/>
      <c r="T22" s="71"/>
      <c r="U22" s="58"/>
      <c r="V22" s="58"/>
    </row>
    <row r="23" spans="2:22" ht="12.75">
      <c r="B23" s="2"/>
      <c r="C23" s="2"/>
      <c r="D23" s="2"/>
      <c r="E23" s="2"/>
      <c r="F23" s="2"/>
      <c r="G23" s="2"/>
      <c r="H23" s="2"/>
      <c r="I23" s="28">
        <f t="shared" si="1"/>
      </c>
      <c r="J23" s="3">
        <v>19</v>
      </c>
      <c r="P23">
        <f t="shared" si="3"/>
        <v>0</v>
      </c>
      <c r="R23" s="9"/>
      <c r="S23" s="9"/>
      <c r="T23" s="71"/>
      <c r="U23" s="58"/>
      <c r="V23" s="58"/>
    </row>
    <row r="24" spans="2:22" ht="12.75">
      <c r="B24" s="2"/>
      <c r="C24" s="2"/>
      <c r="D24" s="2"/>
      <c r="E24" s="2"/>
      <c r="F24" s="2"/>
      <c r="G24" s="2"/>
      <c r="H24" s="2"/>
      <c r="I24" s="28">
        <f t="shared" si="1"/>
      </c>
      <c r="J24" s="3">
        <v>20</v>
      </c>
      <c r="P24">
        <f t="shared" si="3"/>
        <v>0</v>
      </c>
      <c r="R24" s="9"/>
      <c r="S24" s="9"/>
      <c r="T24" s="71"/>
      <c r="U24" s="58"/>
      <c r="V24" s="58"/>
    </row>
    <row r="25" spans="2:22" ht="12.75">
      <c r="B25" s="2"/>
      <c r="C25" s="2"/>
      <c r="D25" s="2"/>
      <c r="E25" s="2"/>
      <c r="F25" s="2"/>
      <c r="G25" s="2"/>
      <c r="H25" s="2"/>
      <c r="I25" s="28">
        <f t="shared" si="1"/>
      </c>
      <c r="J25" s="3">
        <v>21</v>
      </c>
      <c r="P25">
        <f t="shared" si="3"/>
        <v>0</v>
      </c>
      <c r="R25" s="9"/>
      <c r="S25" s="9"/>
      <c r="T25" s="71"/>
      <c r="U25" s="58"/>
      <c r="V25" s="58"/>
    </row>
    <row r="26" spans="2:16" ht="12.75">
      <c r="B26" s="2"/>
      <c r="C26" s="2"/>
      <c r="D26" s="2"/>
      <c r="E26" s="2"/>
      <c r="F26" s="2"/>
      <c r="G26" s="2"/>
      <c r="H26" s="2"/>
      <c r="I26" s="28">
        <f t="shared" si="1"/>
      </c>
      <c r="J26" s="3">
        <v>22</v>
      </c>
      <c r="P26">
        <f t="shared" si="3"/>
        <v>0</v>
      </c>
    </row>
    <row r="27" spans="2:16" ht="12.75">
      <c r="B27" s="2"/>
      <c r="C27" s="2"/>
      <c r="D27" s="2"/>
      <c r="E27" s="2"/>
      <c r="F27" s="2"/>
      <c r="G27" s="2"/>
      <c r="H27" s="2"/>
      <c r="I27" s="28">
        <f t="shared" si="1"/>
      </c>
      <c r="J27" s="3">
        <v>23</v>
      </c>
      <c r="P27">
        <f t="shared" si="3"/>
        <v>0</v>
      </c>
    </row>
    <row r="28" spans="2:16" ht="12.75">
      <c r="B28" s="2"/>
      <c r="C28" s="2"/>
      <c r="D28" s="2"/>
      <c r="E28" s="2"/>
      <c r="F28" s="2"/>
      <c r="G28" s="2"/>
      <c r="H28" s="2"/>
      <c r="I28" s="28">
        <f t="shared" si="1"/>
      </c>
      <c r="J28" s="3">
        <v>24</v>
      </c>
      <c r="P28">
        <f t="shared" si="3"/>
        <v>0</v>
      </c>
    </row>
    <row r="29" spans="2:16" ht="12.75">
      <c r="B29" s="2"/>
      <c r="C29" s="2"/>
      <c r="D29" s="2"/>
      <c r="E29" s="2"/>
      <c r="F29" s="2"/>
      <c r="G29" s="2"/>
      <c r="H29" s="2"/>
      <c r="I29" s="28">
        <f t="shared" si="1"/>
      </c>
      <c r="J29" s="3">
        <v>25</v>
      </c>
      <c r="P29">
        <f t="shared" si="3"/>
        <v>0</v>
      </c>
    </row>
    <row r="30" spans="2:16" ht="12.75">
      <c r="B30" s="2"/>
      <c r="C30" s="2"/>
      <c r="D30" s="2"/>
      <c r="E30" s="2"/>
      <c r="F30" s="2"/>
      <c r="G30" s="2"/>
      <c r="H30" s="2"/>
      <c r="I30" s="28">
        <f t="shared" si="1"/>
      </c>
      <c r="J30" s="3">
        <v>26</v>
      </c>
      <c r="P30">
        <f t="shared" si="3"/>
        <v>0</v>
      </c>
    </row>
    <row r="31" spans="2:16" ht="12.75">
      <c r="B31" s="2"/>
      <c r="C31" s="2"/>
      <c r="D31" s="2"/>
      <c r="E31" s="2"/>
      <c r="F31" s="2"/>
      <c r="G31" s="2"/>
      <c r="H31" s="2"/>
      <c r="I31" s="28">
        <f t="shared" si="1"/>
      </c>
      <c r="J31" s="3">
        <v>27</v>
      </c>
      <c r="P31">
        <f t="shared" si="3"/>
        <v>0</v>
      </c>
    </row>
    <row r="32" spans="2:16" ht="12.75">
      <c r="B32" s="2"/>
      <c r="C32" s="2"/>
      <c r="D32" s="2"/>
      <c r="E32" s="2"/>
      <c r="F32" s="2"/>
      <c r="G32" s="2"/>
      <c r="H32" s="2"/>
      <c r="I32" s="28">
        <f t="shared" si="1"/>
      </c>
      <c r="J32" s="3">
        <v>28</v>
      </c>
      <c r="P32">
        <f t="shared" si="3"/>
        <v>0</v>
      </c>
    </row>
    <row r="33" spans="2:16" ht="12.75">
      <c r="B33" s="2"/>
      <c r="C33" s="2"/>
      <c r="D33" s="2"/>
      <c r="E33" s="2"/>
      <c r="F33" s="2"/>
      <c r="G33" s="2"/>
      <c r="H33" s="2"/>
      <c r="I33" s="28">
        <f t="shared" si="1"/>
      </c>
      <c r="J33" s="3">
        <v>29</v>
      </c>
      <c r="P33">
        <f t="shared" si="3"/>
        <v>0</v>
      </c>
    </row>
    <row r="34" spans="2:16" ht="12.75">
      <c r="B34" s="2"/>
      <c r="C34" s="2"/>
      <c r="D34" s="2"/>
      <c r="E34" s="2"/>
      <c r="F34" s="2"/>
      <c r="G34" s="2"/>
      <c r="H34" s="2"/>
      <c r="I34" s="28">
        <f t="shared" si="1"/>
      </c>
      <c r="J34" s="3">
        <v>30</v>
      </c>
      <c r="P34">
        <f t="shared" si="3"/>
        <v>0</v>
      </c>
    </row>
    <row r="35" spans="2:16" ht="12.75">
      <c r="B35" s="2"/>
      <c r="C35" s="2"/>
      <c r="D35" s="2"/>
      <c r="E35" s="2"/>
      <c r="F35" s="2"/>
      <c r="G35" s="2"/>
      <c r="H35" s="2"/>
      <c r="I35" s="28">
        <f t="shared" si="1"/>
      </c>
      <c r="J35" s="3">
        <v>31</v>
      </c>
      <c r="P35">
        <f t="shared" si="3"/>
        <v>0</v>
      </c>
    </row>
    <row r="36" spans="2:16" ht="12.75">
      <c r="B36" s="2"/>
      <c r="C36" s="2"/>
      <c r="D36" s="2"/>
      <c r="E36" s="2"/>
      <c r="F36" s="2"/>
      <c r="G36" s="2"/>
      <c r="H36" s="2"/>
      <c r="I36" s="28">
        <f t="shared" si="1"/>
      </c>
      <c r="J36" s="3">
        <v>32</v>
      </c>
      <c r="P36">
        <f t="shared" si="3"/>
        <v>0</v>
      </c>
    </row>
    <row r="37" spans="2:16" ht="12.75">
      <c r="B37" s="2"/>
      <c r="C37" s="2"/>
      <c r="D37" s="2"/>
      <c r="E37" s="2"/>
      <c r="F37" s="2"/>
      <c r="G37" s="2"/>
      <c r="H37" s="2"/>
      <c r="I37" s="28">
        <f t="shared" si="1"/>
      </c>
      <c r="J37" s="3">
        <v>33</v>
      </c>
      <c r="P37">
        <f t="shared" si="3"/>
        <v>0</v>
      </c>
    </row>
    <row r="38" spans="2:16" ht="12.75">
      <c r="B38" s="2"/>
      <c r="C38" s="2"/>
      <c r="D38" s="2"/>
      <c r="E38" s="2"/>
      <c r="F38" s="2"/>
      <c r="G38" s="2"/>
      <c r="H38" s="2"/>
      <c r="I38" s="28">
        <f t="shared" si="1"/>
      </c>
      <c r="J38" s="3">
        <v>34</v>
      </c>
      <c r="P38">
        <f t="shared" si="3"/>
        <v>0</v>
      </c>
    </row>
    <row r="39" spans="2:16" ht="12.75">
      <c r="B39" s="2"/>
      <c r="C39" s="2"/>
      <c r="D39" s="2"/>
      <c r="E39" s="2"/>
      <c r="F39" s="2"/>
      <c r="G39" s="2"/>
      <c r="H39" s="2"/>
      <c r="I39" s="28">
        <f t="shared" si="1"/>
      </c>
      <c r="J39" s="3">
        <v>35</v>
      </c>
      <c r="P39">
        <f t="shared" si="3"/>
        <v>0</v>
      </c>
    </row>
    <row r="40" spans="2:16" ht="12.75">
      <c r="B40" s="2"/>
      <c r="C40" s="2"/>
      <c r="D40" s="2"/>
      <c r="E40" s="2"/>
      <c r="F40" s="2"/>
      <c r="G40" s="2"/>
      <c r="H40" s="2"/>
      <c r="I40" s="28">
        <f t="shared" si="1"/>
      </c>
      <c r="J40" s="3">
        <v>36</v>
      </c>
      <c r="P40">
        <f t="shared" si="3"/>
        <v>0</v>
      </c>
    </row>
    <row r="41" spans="2:16" ht="12.75">
      <c r="B41" s="2"/>
      <c r="C41" s="2"/>
      <c r="D41" s="2"/>
      <c r="E41" s="2"/>
      <c r="F41" s="2"/>
      <c r="G41" s="2"/>
      <c r="H41" s="2"/>
      <c r="I41" s="28">
        <f t="shared" si="1"/>
      </c>
      <c r="J41" s="3">
        <v>37</v>
      </c>
      <c r="P41">
        <f t="shared" si="3"/>
        <v>0</v>
      </c>
    </row>
    <row r="42" spans="2:16" ht="12.75">
      <c r="B42" s="2"/>
      <c r="C42" s="2"/>
      <c r="D42" s="2"/>
      <c r="E42" s="2"/>
      <c r="F42" s="2"/>
      <c r="G42" s="2"/>
      <c r="H42" s="2"/>
      <c r="I42" s="28">
        <f t="shared" si="1"/>
      </c>
      <c r="J42" s="3">
        <v>38</v>
      </c>
      <c r="P42">
        <f t="shared" si="3"/>
        <v>0</v>
      </c>
    </row>
    <row r="43" spans="2:16" ht="12.75">
      <c r="B43" s="2"/>
      <c r="C43" s="2"/>
      <c r="D43" s="2"/>
      <c r="E43" s="2"/>
      <c r="F43" s="2"/>
      <c r="G43" s="2"/>
      <c r="H43" s="2"/>
      <c r="I43" s="28">
        <f t="shared" si="1"/>
      </c>
      <c r="J43" s="3">
        <v>39</v>
      </c>
      <c r="P43">
        <f t="shared" si="3"/>
        <v>0</v>
      </c>
    </row>
    <row r="44" spans="10:16" ht="12.75">
      <c r="J44" s="3">
        <v>40</v>
      </c>
      <c r="P44">
        <f t="shared" si="3"/>
        <v>0</v>
      </c>
    </row>
    <row r="45" spans="2:9" ht="12.75">
      <c r="B45" s="17" t="s">
        <v>51</v>
      </c>
      <c r="C45" s="25">
        <f>COUNTA(C$4:C$43)</f>
        <v>1</v>
      </c>
      <c r="D45" s="30"/>
      <c r="E45" s="30" t="s">
        <v>45</v>
      </c>
      <c r="F45" s="30"/>
      <c r="G45" s="30"/>
      <c r="H45" s="30"/>
      <c r="I45" s="27" t="s">
        <v>7</v>
      </c>
    </row>
    <row r="46" spans="1:16" ht="12.75">
      <c r="A46" s="8"/>
      <c r="B46" s="21" t="s">
        <v>42</v>
      </c>
      <c r="C46" s="19"/>
      <c r="D46" s="24">
        <f>SUM(D4:D43)/C45</f>
        <v>0</v>
      </c>
      <c r="E46" s="24">
        <f>SUM(E4:E43)/C45</f>
        <v>0</v>
      </c>
      <c r="F46" s="24">
        <f>SUM(F4:F43)/C45</f>
        <v>0</v>
      </c>
      <c r="G46" s="24">
        <f>SUM(G4:G43)/C45</f>
        <v>0</v>
      </c>
      <c r="H46" s="24">
        <f>SUM(H4:H43)/C45</f>
        <v>0</v>
      </c>
      <c r="I46" s="24">
        <f>SUM(I4:I43)/C45</f>
        <v>0</v>
      </c>
      <c r="J46" s="9"/>
      <c r="K46" s="10"/>
      <c r="L46" s="10"/>
      <c r="M46" s="10"/>
      <c r="N46" s="10"/>
      <c r="O46" s="10"/>
      <c r="P46" s="10"/>
    </row>
    <row r="47" spans="1:16" ht="12.75">
      <c r="A47" s="8"/>
      <c r="B47" s="22" t="s">
        <v>41</v>
      </c>
      <c r="C47" s="22"/>
      <c r="D47" s="23">
        <f>SUM(D4:D43)/(10*C45)</f>
        <v>0</v>
      </c>
      <c r="E47" s="23">
        <f>SUM(E4:E43)/(10*C45)</f>
        <v>0</v>
      </c>
      <c r="F47" s="23">
        <f>SUM(F4:F43)/(8*C45)</f>
        <v>0</v>
      </c>
      <c r="G47" s="23">
        <f>SUM(G4:G43)/(4*C45)</f>
        <v>0</v>
      </c>
      <c r="H47" s="23">
        <f>SUM(H4:H43)/(8*C45)</f>
        <v>0</v>
      </c>
      <c r="I47" s="23">
        <f>SUM(I4:I43)/(40*C45)</f>
        <v>0</v>
      </c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7"/>
    </row>
    <row r="87" spans="1:1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113"/>
  <sheetViews>
    <sheetView workbookViewId="0" topLeftCell="A10">
      <selection activeCell="I43" sqref="I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875" style="0" customWidth="1"/>
    <col min="5" max="5" width="9.00390625" style="0" customWidth="1"/>
    <col min="6" max="6" width="12.25390625" style="0" customWidth="1"/>
    <col min="7" max="7" width="10.375" style="0" customWidth="1"/>
    <col min="8" max="8" width="12.625" style="0" customWidth="1"/>
    <col min="9" max="9" width="10.25390625" style="0" customWidth="1"/>
    <col min="10" max="10" width="5.25390625" style="0" customWidth="1"/>
    <col min="11" max="11" width="8.125" style="0" customWidth="1"/>
    <col min="12" max="12" width="7.00390625" style="0" bestFit="1" customWidth="1"/>
    <col min="13" max="13" width="12.375" style="0" customWidth="1"/>
    <col min="14" max="14" width="10.375" style="0" customWidth="1"/>
    <col min="15" max="15" width="12.625" style="0" customWidth="1"/>
    <col min="16" max="16" width="9.875" style="0" customWidth="1"/>
    <col min="18" max="18" width="6.75390625" style="0" customWidth="1"/>
    <col min="19" max="19" width="12.375" style="0" customWidth="1"/>
    <col min="20" max="20" width="9.625" style="0" customWidth="1"/>
    <col min="21" max="21" width="8.125" style="0" customWidth="1"/>
    <col min="22" max="22" width="8.375" style="0" customWidth="1"/>
    <col min="25" max="25" width="6.25390625" style="0" customWidth="1"/>
    <col min="26" max="26" width="7.125" style="0" customWidth="1"/>
  </cols>
  <sheetData>
    <row r="2" spans="2:26" ht="12.75">
      <c r="B2" t="s">
        <v>46</v>
      </c>
      <c r="D2" s="11"/>
      <c r="E2" s="12" t="s">
        <v>8</v>
      </c>
      <c r="F2" s="12"/>
      <c r="G2" s="12"/>
      <c r="H2" s="13"/>
      <c r="K2" s="11"/>
      <c r="L2" s="60" t="s">
        <v>9</v>
      </c>
      <c r="M2" s="12"/>
      <c r="N2" s="12"/>
      <c r="O2" s="13"/>
      <c r="P2" s="4"/>
      <c r="R2" s="59" t="s">
        <v>67</v>
      </c>
      <c r="Z2" s="59" t="s">
        <v>66</v>
      </c>
    </row>
    <row r="3" spans="2:28" ht="33.75">
      <c r="B3" s="1" t="s">
        <v>0</v>
      </c>
      <c r="C3" s="1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26" t="s">
        <v>43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6" t="s">
        <v>7</v>
      </c>
      <c r="R3" s="5" t="s">
        <v>10</v>
      </c>
      <c r="S3" s="5" t="s">
        <v>22</v>
      </c>
      <c r="T3" s="5" t="s">
        <v>11</v>
      </c>
      <c r="U3" s="5" t="s">
        <v>21</v>
      </c>
      <c r="V3" s="5" t="s">
        <v>39</v>
      </c>
      <c r="W3" s="5" t="s">
        <v>40</v>
      </c>
      <c r="Z3" s="5" t="s">
        <v>10</v>
      </c>
      <c r="AA3" s="5" t="s">
        <v>22</v>
      </c>
      <c r="AB3" s="5" t="s">
        <v>11</v>
      </c>
    </row>
    <row r="4" spans="2:30" ht="12.75">
      <c r="B4" s="2"/>
      <c r="C4" s="2" t="s">
        <v>52</v>
      </c>
      <c r="D4" s="2"/>
      <c r="E4" s="2"/>
      <c r="F4" s="2"/>
      <c r="G4" s="2"/>
      <c r="H4" s="2"/>
      <c r="I4" s="28">
        <f>IF(ISBLANK($C4),"",SUM(D4:H4))</f>
        <v>0</v>
      </c>
      <c r="J4" s="3">
        <v>0</v>
      </c>
      <c r="K4">
        <f>COUNTIF(D$4:D$43,$J4)</f>
        <v>0</v>
      </c>
      <c r="L4">
        <f>COUNTIF(E$4:E$43,$J4)</f>
        <v>0</v>
      </c>
      <c r="M4">
        <f aca="true" t="shared" si="0" ref="M4:P19">COUNTIF(F$4:F$43,$J4)</f>
        <v>0</v>
      </c>
      <c r="N4">
        <f t="shared" si="0"/>
        <v>0</v>
      </c>
      <c r="O4">
        <f t="shared" si="0"/>
        <v>0</v>
      </c>
      <c r="P4">
        <f t="shared" si="0"/>
        <v>1</v>
      </c>
      <c r="R4" s="37">
        <v>1</v>
      </c>
      <c r="S4" s="37" t="s">
        <v>23</v>
      </c>
      <c r="T4" s="38" t="s">
        <v>12</v>
      </c>
      <c r="U4" s="39">
        <f>SUM(P4:P15)</f>
        <v>1</v>
      </c>
      <c r="V4" s="40">
        <f>SUM(P4:P15)*100/$C$45</f>
        <v>100</v>
      </c>
      <c r="W4" s="39">
        <v>4</v>
      </c>
      <c r="X4" s="31" t="s">
        <v>44</v>
      </c>
      <c r="Y4" s="4"/>
      <c r="Z4" s="45">
        <v>1</v>
      </c>
      <c r="AA4" s="45" t="s">
        <v>23</v>
      </c>
      <c r="AB4" s="46" t="s">
        <v>54</v>
      </c>
      <c r="AC4" s="52"/>
      <c r="AD4" s="58"/>
    </row>
    <row r="5" spans="2:30" ht="12.75">
      <c r="B5" s="2"/>
      <c r="C5" s="2"/>
      <c r="D5" s="2"/>
      <c r="E5" s="2"/>
      <c r="F5" s="2"/>
      <c r="G5" s="2"/>
      <c r="H5" s="2"/>
      <c r="I5" s="28">
        <f aca="true" t="shared" si="1" ref="I5:I43">IF(ISBLANK($C5),"",SUM(D5:H5))</f>
      </c>
      <c r="J5" s="3">
        <v>1</v>
      </c>
      <c r="K5">
        <f aca="true" t="shared" si="2" ref="K5:L14">COUNTIF(D$4:D$43,$J5)</f>
        <v>0</v>
      </c>
      <c r="L5">
        <f t="shared" si="2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R5" s="37">
        <v>2</v>
      </c>
      <c r="S5" s="37" t="s">
        <v>24</v>
      </c>
      <c r="T5" s="38" t="s">
        <v>13</v>
      </c>
      <c r="U5" s="39">
        <f>SUM(P16:P19)</f>
        <v>0</v>
      </c>
      <c r="V5" s="40">
        <f>SUM(P16:P19)*100/$C$45</f>
        <v>0</v>
      </c>
      <c r="W5" s="39">
        <v>7</v>
      </c>
      <c r="X5" s="32" t="s">
        <v>36</v>
      </c>
      <c r="Y5" s="4"/>
      <c r="Z5" s="45">
        <v>2</v>
      </c>
      <c r="AA5" s="45" t="s">
        <v>24</v>
      </c>
      <c r="AB5" s="46" t="s">
        <v>55</v>
      </c>
      <c r="AC5" s="53" t="s">
        <v>63</v>
      </c>
      <c r="AD5" s="58"/>
    </row>
    <row r="6" spans="2:30" ht="12.75">
      <c r="B6" s="2"/>
      <c r="C6" s="2"/>
      <c r="D6" s="2"/>
      <c r="E6" s="2"/>
      <c r="F6" s="2"/>
      <c r="G6" s="2"/>
      <c r="H6" s="2"/>
      <c r="I6" s="28">
        <f t="shared" si="1"/>
      </c>
      <c r="J6" s="3">
        <v>2</v>
      </c>
      <c r="K6">
        <f t="shared" si="2"/>
        <v>0</v>
      </c>
      <c r="L6">
        <f t="shared" si="2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R6" s="37">
        <v>3</v>
      </c>
      <c r="S6" s="37" t="s">
        <v>25</v>
      </c>
      <c r="T6" s="38" t="s">
        <v>14</v>
      </c>
      <c r="U6" s="39">
        <f>SUM(P20:P24)</f>
        <v>0</v>
      </c>
      <c r="V6" s="40">
        <f>SUM(P20:P24)*100/$C$45</f>
        <v>0</v>
      </c>
      <c r="W6" s="39">
        <v>12</v>
      </c>
      <c r="X6" s="33" t="s">
        <v>37</v>
      </c>
      <c r="Y6" s="4"/>
      <c r="Z6" s="45">
        <v>3</v>
      </c>
      <c r="AA6" s="45" t="s">
        <v>25</v>
      </c>
      <c r="AB6" s="46" t="s">
        <v>56</v>
      </c>
      <c r="AC6" s="54"/>
      <c r="AD6" s="58"/>
    </row>
    <row r="7" spans="2:30" ht="12.75">
      <c r="B7" s="2"/>
      <c r="C7" s="2"/>
      <c r="D7" s="2"/>
      <c r="E7" s="2"/>
      <c r="F7" s="2"/>
      <c r="G7" s="2"/>
      <c r="H7" s="2"/>
      <c r="I7" s="28">
        <f t="shared" si="1"/>
      </c>
      <c r="J7" s="3">
        <v>3</v>
      </c>
      <c r="K7">
        <f t="shared" si="2"/>
        <v>0</v>
      </c>
      <c r="L7">
        <f t="shared" si="2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R7" s="61">
        <v>4</v>
      </c>
      <c r="S7" s="61" t="s">
        <v>26</v>
      </c>
      <c r="T7" s="62" t="s">
        <v>15</v>
      </c>
      <c r="U7" s="63">
        <f>SUM(P25:P29)</f>
        <v>0</v>
      </c>
      <c r="V7" s="64">
        <f>SUM(P25:P29)*100/$C$45</f>
        <v>0</v>
      </c>
      <c r="W7" s="63">
        <v>17</v>
      </c>
      <c r="X7" s="65" t="s">
        <v>33</v>
      </c>
      <c r="Y7" s="4"/>
      <c r="Z7" s="47">
        <v>4</v>
      </c>
      <c r="AA7" s="47" t="s">
        <v>26</v>
      </c>
      <c r="AB7" s="48" t="s">
        <v>57</v>
      </c>
      <c r="AC7" s="51"/>
      <c r="AD7" s="58"/>
    </row>
    <row r="8" spans="2:30" ht="12.75">
      <c r="B8" s="2"/>
      <c r="C8" s="2"/>
      <c r="D8" s="2"/>
      <c r="E8" s="2"/>
      <c r="F8" s="2"/>
      <c r="G8" s="2"/>
      <c r="H8" s="2"/>
      <c r="I8" s="28">
        <f t="shared" si="1"/>
      </c>
      <c r="J8" s="3">
        <v>4</v>
      </c>
      <c r="K8">
        <f t="shared" si="2"/>
        <v>0</v>
      </c>
      <c r="L8">
        <f t="shared" si="2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R8" s="61">
        <v>5</v>
      </c>
      <c r="S8" s="61" t="s">
        <v>27</v>
      </c>
      <c r="T8" s="62" t="s">
        <v>16</v>
      </c>
      <c r="U8" s="63">
        <f>SUM(P30:P34)</f>
        <v>0</v>
      </c>
      <c r="V8" s="64">
        <f>SUM(P30:P34)*100/$C$45</f>
        <v>0</v>
      </c>
      <c r="W8" s="63">
        <v>20</v>
      </c>
      <c r="X8" s="66" t="s">
        <v>35</v>
      </c>
      <c r="Y8" s="4"/>
      <c r="Z8" s="47">
        <v>5</v>
      </c>
      <c r="AA8" s="47" t="s">
        <v>27</v>
      </c>
      <c r="AB8" s="48" t="s">
        <v>58</v>
      </c>
      <c r="AC8" s="51" t="s">
        <v>64</v>
      </c>
      <c r="AD8" s="58"/>
    </row>
    <row r="9" spans="2:30" ht="12.75">
      <c r="B9" s="2"/>
      <c r="C9" s="2"/>
      <c r="D9" s="2"/>
      <c r="E9" s="2"/>
      <c r="F9" s="2"/>
      <c r="G9" s="2"/>
      <c r="H9" s="2"/>
      <c r="I9" s="28">
        <f t="shared" si="1"/>
      </c>
      <c r="J9" s="3">
        <v>5</v>
      </c>
      <c r="K9">
        <f t="shared" si="2"/>
        <v>0</v>
      </c>
      <c r="L9">
        <f t="shared" si="2"/>
        <v>0</v>
      </c>
      <c r="M9">
        <f t="shared" si="0"/>
        <v>0</v>
      </c>
      <c r="O9">
        <f t="shared" si="0"/>
        <v>0</v>
      </c>
      <c r="P9">
        <f t="shared" si="0"/>
        <v>0</v>
      </c>
      <c r="R9" s="61">
        <v>6</v>
      </c>
      <c r="S9" s="61" t="s">
        <v>28</v>
      </c>
      <c r="T9" s="62" t="s">
        <v>17</v>
      </c>
      <c r="U9" s="63">
        <f>SUM(P35:P37)</f>
        <v>0</v>
      </c>
      <c r="V9" s="64">
        <f>SUM(P35:P37)*100/$C$45</f>
        <v>0</v>
      </c>
      <c r="W9" s="63">
        <v>17</v>
      </c>
      <c r="X9" s="67" t="s">
        <v>32</v>
      </c>
      <c r="Y9" s="4"/>
      <c r="Z9" s="47">
        <v>6</v>
      </c>
      <c r="AA9" s="47" t="s">
        <v>28</v>
      </c>
      <c r="AB9" s="48" t="s">
        <v>59</v>
      </c>
      <c r="AC9" s="51"/>
      <c r="AD9" s="58"/>
    </row>
    <row r="10" spans="2:30" ht="12.75">
      <c r="B10" s="2"/>
      <c r="C10" s="2"/>
      <c r="D10" s="2"/>
      <c r="E10" s="2"/>
      <c r="F10" s="2"/>
      <c r="G10" s="2"/>
      <c r="H10" s="2"/>
      <c r="I10" s="28">
        <f t="shared" si="1"/>
      </c>
      <c r="J10" s="3">
        <v>6</v>
      </c>
      <c r="K10">
        <f t="shared" si="2"/>
        <v>0</v>
      </c>
      <c r="L10">
        <f t="shared" si="2"/>
        <v>0</v>
      </c>
      <c r="M10">
        <f t="shared" si="0"/>
        <v>0</v>
      </c>
      <c r="O10">
        <f t="shared" si="0"/>
        <v>0</v>
      </c>
      <c r="P10">
        <f t="shared" si="0"/>
        <v>0</v>
      </c>
      <c r="R10" s="41">
        <v>7</v>
      </c>
      <c r="S10" s="41" t="s">
        <v>29</v>
      </c>
      <c r="T10" s="42" t="s">
        <v>18</v>
      </c>
      <c r="U10" s="43">
        <f>SUM(P38:P39)</f>
        <v>0</v>
      </c>
      <c r="V10" s="44">
        <f>SUM(P38:P39)*100/$C$45</f>
        <v>0</v>
      </c>
      <c r="W10" s="43">
        <v>12</v>
      </c>
      <c r="X10" s="34" t="s">
        <v>33</v>
      </c>
      <c r="Y10" s="4"/>
      <c r="Z10" s="49">
        <v>7</v>
      </c>
      <c r="AA10" s="49" t="s">
        <v>29</v>
      </c>
      <c r="AB10" s="50" t="s">
        <v>60</v>
      </c>
      <c r="AC10" s="55"/>
      <c r="AD10" s="58"/>
    </row>
    <row r="11" spans="2:30" ht="12.75">
      <c r="B11" s="2"/>
      <c r="C11" s="2"/>
      <c r="D11" s="2"/>
      <c r="E11" s="2"/>
      <c r="F11" s="2"/>
      <c r="G11" s="2"/>
      <c r="H11" s="2"/>
      <c r="I11" s="28">
        <f t="shared" si="1"/>
      </c>
      <c r="J11" s="3">
        <v>7</v>
      </c>
      <c r="K11">
        <f t="shared" si="2"/>
        <v>0</v>
      </c>
      <c r="L11">
        <f t="shared" si="2"/>
        <v>0</v>
      </c>
      <c r="M11">
        <f t="shared" si="0"/>
        <v>0</v>
      </c>
      <c r="O11">
        <f t="shared" si="0"/>
        <v>0</v>
      </c>
      <c r="P11">
        <f t="shared" si="0"/>
        <v>0</v>
      </c>
      <c r="R11" s="41">
        <v>8</v>
      </c>
      <c r="S11" s="41" t="s">
        <v>30</v>
      </c>
      <c r="T11" s="42" t="s">
        <v>19</v>
      </c>
      <c r="U11" s="43">
        <f>SUM(P40:P41)</f>
        <v>0</v>
      </c>
      <c r="V11" s="44">
        <f>SUM(P40:P41)*100/$C$45</f>
        <v>0</v>
      </c>
      <c r="W11" s="43">
        <v>7</v>
      </c>
      <c r="X11" s="35" t="s">
        <v>34</v>
      </c>
      <c r="Y11" s="4"/>
      <c r="Z11" s="49">
        <v>8</v>
      </c>
      <c r="AA11" s="49" t="s">
        <v>30</v>
      </c>
      <c r="AB11" s="50" t="s">
        <v>61</v>
      </c>
      <c r="AC11" s="56" t="s">
        <v>65</v>
      </c>
      <c r="AD11" s="58"/>
    </row>
    <row r="12" spans="2:30" ht="12.75">
      <c r="B12" s="2"/>
      <c r="C12" s="2"/>
      <c r="D12" s="2"/>
      <c r="E12" s="2"/>
      <c r="F12" s="2"/>
      <c r="G12" s="2"/>
      <c r="H12" s="2"/>
      <c r="I12" s="28">
        <f t="shared" si="1"/>
      </c>
      <c r="J12" s="3">
        <v>8</v>
      </c>
      <c r="K12">
        <f t="shared" si="2"/>
        <v>0</v>
      </c>
      <c r="L12">
        <f t="shared" si="2"/>
        <v>0</v>
      </c>
      <c r="M12">
        <f t="shared" si="0"/>
        <v>0</v>
      </c>
      <c r="O12">
        <f t="shared" si="0"/>
        <v>0</v>
      </c>
      <c r="P12">
        <f t="shared" si="0"/>
        <v>0</v>
      </c>
      <c r="R12" s="41">
        <v>9</v>
      </c>
      <c r="S12" s="41" t="s">
        <v>31</v>
      </c>
      <c r="T12" s="42" t="s">
        <v>20</v>
      </c>
      <c r="U12" s="43">
        <f>SUM(P42:P44)</f>
        <v>0</v>
      </c>
      <c r="V12" s="44">
        <f>SUM(P42:P44)*100/$C$45</f>
        <v>0</v>
      </c>
      <c r="W12" s="43">
        <v>4</v>
      </c>
      <c r="X12" s="36" t="s">
        <v>32</v>
      </c>
      <c r="Y12" s="4"/>
      <c r="Z12" s="49">
        <v>9</v>
      </c>
      <c r="AA12" s="49" t="s">
        <v>31</v>
      </c>
      <c r="AB12" s="50" t="s">
        <v>62</v>
      </c>
      <c r="AC12" s="57"/>
      <c r="AD12" s="58"/>
    </row>
    <row r="13" spans="2:22" ht="12.75">
      <c r="B13" s="2"/>
      <c r="C13" s="2"/>
      <c r="D13" s="2"/>
      <c r="E13" s="2"/>
      <c r="F13" s="2"/>
      <c r="G13" s="2"/>
      <c r="H13" s="2"/>
      <c r="I13" s="28">
        <f t="shared" si="1"/>
      </c>
      <c r="J13" s="3">
        <v>9</v>
      </c>
      <c r="K13">
        <f t="shared" si="2"/>
        <v>0</v>
      </c>
      <c r="L13">
        <f t="shared" si="2"/>
        <v>0</v>
      </c>
      <c r="P13">
        <f t="shared" si="0"/>
        <v>0</v>
      </c>
      <c r="V13" s="29"/>
    </row>
    <row r="14" spans="2:16" ht="12.75">
      <c r="B14" s="2"/>
      <c r="C14" s="2"/>
      <c r="D14" s="2"/>
      <c r="E14" s="2"/>
      <c r="F14" s="2"/>
      <c r="G14" s="2"/>
      <c r="H14" s="2"/>
      <c r="I14" s="28">
        <f t="shared" si="1"/>
      </c>
      <c r="J14" s="3">
        <v>10</v>
      </c>
      <c r="K14">
        <f t="shared" si="2"/>
        <v>0</v>
      </c>
      <c r="L14">
        <f t="shared" si="2"/>
        <v>0</v>
      </c>
      <c r="P14">
        <f t="shared" si="0"/>
        <v>0</v>
      </c>
    </row>
    <row r="15" spans="2:24" ht="12.75">
      <c r="B15" s="2"/>
      <c r="C15" s="2"/>
      <c r="D15" s="2"/>
      <c r="E15" s="2"/>
      <c r="F15" s="2"/>
      <c r="G15" s="2"/>
      <c r="H15" s="2"/>
      <c r="I15" s="28">
        <f t="shared" si="1"/>
      </c>
      <c r="J15" s="3">
        <v>11</v>
      </c>
      <c r="P15">
        <f t="shared" si="0"/>
        <v>0</v>
      </c>
      <c r="R15" s="68"/>
      <c r="S15" s="7"/>
      <c r="T15" s="7"/>
      <c r="U15" s="7"/>
      <c r="V15" s="7"/>
      <c r="W15" s="7"/>
      <c r="X15" s="7"/>
    </row>
    <row r="16" spans="2:24" ht="12.75">
      <c r="B16" s="2"/>
      <c r="C16" s="2"/>
      <c r="D16" s="2"/>
      <c r="E16" s="2"/>
      <c r="F16" s="2"/>
      <c r="G16" s="2"/>
      <c r="H16" s="2"/>
      <c r="I16" s="28">
        <f t="shared" si="1"/>
      </c>
      <c r="J16" s="3">
        <v>12</v>
      </c>
      <c r="P16">
        <f t="shared" si="0"/>
        <v>0</v>
      </c>
      <c r="R16" s="69"/>
      <c r="S16" s="69"/>
      <c r="T16" s="69"/>
      <c r="U16" s="70"/>
      <c r="V16" s="70"/>
      <c r="W16" s="7"/>
      <c r="X16" s="7"/>
    </row>
    <row r="17" spans="2:24" ht="12.75">
      <c r="B17" s="2"/>
      <c r="C17" s="2"/>
      <c r="D17" s="2"/>
      <c r="E17" s="2"/>
      <c r="F17" s="2"/>
      <c r="G17" s="2"/>
      <c r="H17" s="2"/>
      <c r="I17" s="28">
        <f t="shared" si="1"/>
      </c>
      <c r="J17" s="3">
        <v>13</v>
      </c>
      <c r="P17">
        <f t="shared" si="0"/>
        <v>0</v>
      </c>
      <c r="R17" s="9"/>
      <c r="S17" s="9"/>
      <c r="T17" s="71"/>
      <c r="U17" s="58"/>
      <c r="V17" s="58"/>
      <c r="W17" s="7"/>
      <c r="X17" s="7"/>
    </row>
    <row r="18" spans="2:24" ht="12.75">
      <c r="B18" s="2"/>
      <c r="C18" s="2"/>
      <c r="D18" s="2"/>
      <c r="E18" s="2"/>
      <c r="F18" s="2"/>
      <c r="G18" s="2"/>
      <c r="H18" s="2"/>
      <c r="I18" s="28">
        <f t="shared" si="1"/>
      </c>
      <c r="J18" s="3">
        <v>14</v>
      </c>
      <c r="P18">
        <f t="shared" si="0"/>
        <v>0</v>
      </c>
      <c r="R18" s="9"/>
      <c r="S18" s="9"/>
      <c r="T18" s="71"/>
      <c r="U18" s="58"/>
      <c r="V18" s="58"/>
      <c r="W18" s="7"/>
      <c r="X18" s="7"/>
    </row>
    <row r="19" spans="2:24" ht="12.75">
      <c r="B19" s="2"/>
      <c r="C19" s="2"/>
      <c r="D19" s="2"/>
      <c r="E19" s="2"/>
      <c r="F19" s="2"/>
      <c r="G19" s="2"/>
      <c r="H19" s="2"/>
      <c r="I19" s="28">
        <f t="shared" si="1"/>
      </c>
      <c r="J19" s="3">
        <v>15</v>
      </c>
      <c r="P19">
        <f t="shared" si="0"/>
        <v>0</v>
      </c>
      <c r="R19" s="9"/>
      <c r="S19" s="9"/>
      <c r="T19" s="71"/>
      <c r="U19" s="58"/>
      <c r="V19" s="58"/>
      <c r="W19" s="7"/>
      <c r="X19" s="7"/>
    </row>
    <row r="20" spans="2:24" ht="12.75">
      <c r="B20" s="2"/>
      <c r="C20" s="2"/>
      <c r="D20" s="2"/>
      <c r="E20" s="2"/>
      <c r="F20" s="2"/>
      <c r="G20" s="2"/>
      <c r="H20" s="2"/>
      <c r="I20" s="28">
        <f t="shared" si="1"/>
      </c>
      <c r="J20" s="3">
        <v>16</v>
      </c>
      <c r="P20">
        <f aca="true" t="shared" si="3" ref="P20:P44">COUNTIF(I$4:I$43,$J20)</f>
        <v>0</v>
      </c>
      <c r="R20" s="9"/>
      <c r="S20" s="9"/>
      <c r="T20" s="71"/>
      <c r="U20" s="58"/>
      <c r="V20" s="58"/>
      <c r="W20" s="7"/>
      <c r="X20" s="7"/>
    </row>
    <row r="21" spans="2:24" ht="12.75">
      <c r="B21" s="2"/>
      <c r="C21" s="2"/>
      <c r="D21" s="2"/>
      <c r="E21" s="2"/>
      <c r="F21" s="2"/>
      <c r="G21" s="2"/>
      <c r="H21" s="2"/>
      <c r="I21" s="28">
        <f t="shared" si="1"/>
      </c>
      <c r="J21" s="3">
        <v>17</v>
      </c>
      <c r="P21">
        <f t="shared" si="3"/>
        <v>0</v>
      </c>
      <c r="R21" s="9"/>
      <c r="S21" s="9"/>
      <c r="T21" s="71"/>
      <c r="U21" s="58"/>
      <c r="V21" s="58"/>
      <c r="W21" s="7"/>
      <c r="X21" s="7"/>
    </row>
    <row r="22" spans="2:24" ht="12.75">
      <c r="B22" s="2"/>
      <c r="C22" s="2"/>
      <c r="D22" s="2"/>
      <c r="E22" s="2"/>
      <c r="F22" s="2"/>
      <c r="G22" s="2"/>
      <c r="H22" s="2"/>
      <c r="I22" s="28">
        <f t="shared" si="1"/>
      </c>
      <c r="J22" s="3">
        <v>18</v>
      </c>
      <c r="P22">
        <f t="shared" si="3"/>
        <v>0</v>
      </c>
      <c r="R22" s="9"/>
      <c r="S22" s="9"/>
      <c r="T22" s="71"/>
      <c r="U22" s="58"/>
      <c r="V22" s="58"/>
      <c r="W22" s="7"/>
      <c r="X22" s="7"/>
    </row>
    <row r="23" spans="2:24" ht="12.75">
      <c r="B23" s="2"/>
      <c r="C23" s="2"/>
      <c r="D23" s="2"/>
      <c r="E23" s="2"/>
      <c r="F23" s="2"/>
      <c r="G23" s="2"/>
      <c r="H23" s="2"/>
      <c r="I23" s="28">
        <f t="shared" si="1"/>
      </c>
      <c r="J23" s="3">
        <v>19</v>
      </c>
      <c r="P23">
        <f t="shared" si="3"/>
        <v>0</v>
      </c>
      <c r="R23" s="9"/>
      <c r="S23" s="9"/>
      <c r="T23" s="71"/>
      <c r="U23" s="58"/>
      <c r="V23" s="58"/>
      <c r="W23" s="7"/>
      <c r="X23" s="7"/>
    </row>
    <row r="24" spans="2:24" ht="12.75">
      <c r="B24" s="2"/>
      <c r="C24" s="2"/>
      <c r="D24" s="2"/>
      <c r="E24" s="2"/>
      <c r="F24" s="2"/>
      <c r="G24" s="2"/>
      <c r="H24" s="2"/>
      <c r="I24" s="28">
        <f t="shared" si="1"/>
      </c>
      <c r="J24" s="3">
        <v>20</v>
      </c>
      <c r="P24">
        <f t="shared" si="3"/>
        <v>0</v>
      </c>
      <c r="R24" s="9"/>
      <c r="S24" s="9"/>
      <c r="T24" s="71"/>
      <c r="U24" s="58"/>
      <c r="V24" s="58"/>
      <c r="W24" s="7"/>
      <c r="X24" s="7"/>
    </row>
    <row r="25" spans="2:24" ht="12.75">
      <c r="B25" s="2"/>
      <c r="C25" s="2"/>
      <c r="D25" s="2"/>
      <c r="E25" s="2"/>
      <c r="F25" s="2"/>
      <c r="G25" s="2"/>
      <c r="H25" s="2"/>
      <c r="I25" s="28">
        <f t="shared" si="1"/>
      </c>
      <c r="J25" s="3">
        <v>21</v>
      </c>
      <c r="P25">
        <f t="shared" si="3"/>
        <v>0</v>
      </c>
      <c r="R25" s="9"/>
      <c r="S25" s="9"/>
      <c r="T25" s="71"/>
      <c r="U25" s="58"/>
      <c r="V25" s="58"/>
      <c r="W25" s="7"/>
      <c r="X25" s="7"/>
    </row>
    <row r="26" spans="2:24" ht="12.75">
      <c r="B26" s="2"/>
      <c r="C26" s="2"/>
      <c r="D26" s="2"/>
      <c r="E26" s="2"/>
      <c r="F26" s="2"/>
      <c r="G26" s="2"/>
      <c r="H26" s="2"/>
      <c r="I26" s="28">
        <f t="shared" si="1"/>
      </c>
      <c r="J26" s="3">
        <v>22</v>
      </c>
      <c r="P26">
        <f t="shared" si="3"/>
        <v>0</v>
      </c>
      <c r="R26" s="7"/>
      <c r="S26" s="7"/>
      <c r="T26" s="7"/>
      <c r="U26" s="7"/>
      <c r="V26" s="7"/>
      <c r="W26" s="7"/>
      <c r="X26" s="7"/>
    </row>
    <row r="27" spans="2:16" ht="12.75">
      <c r="B27" s="2"/>
      <c r="C27" s="2"/>
      <c r="D27" s="2"/>
      <c r="E27" s="2"/>
      <c r="F27" s="2"/>
      <c r="G27" s="2"/>
      <c r="H27" s="2"/>
      <c r="I27" s="28">
        <f t="shared" si="1"/>
      </c>
      <c r="J27" s="3">
        <v>23</v>
      </c>
      <c r="P27">
        <f t="shared" si="3"/>
        <v>0</v>
      </c>
    </row>
    <row r="28" spans="2:16" ht="12.75">
      <c r="B28" s="2"/>
      <c r="C28" s="2"/>
      <c r="D28" s="2"/>
      <c r="E28" s="2"/>
      <c r="F28" s="2"/>
      <c r="G28" s="2"/>
      <c r="H28" s="2"/>
      <c r="I28" s="28">
        <f t="shared" si="1"/>
      </c>
      <c r="J28" s="3">
        <v>24</v>
      </c>
      <c r="P28">
        <f t="shared" si="3"/>
        <v>0</v>
      </c>
    </row>
    <row r="29" spans="2:16" ht="12.75">
      <c r="B29" s="2"/>
      <c r="C29" s="2"/>
      <c r="D29" s="2"/>
      <c r="E29" s="2"/>
      <c r="F29" s="2"/>
      <c r="G29" s="2"/>
      <c r="H29" s="2"/>
      <c r="I29" s="28">
        <f t="shared" si="1"/>
      </c>
      <c r="J29" s="3">
        <v>25</v>
      </c>
      <c r="P29">
        <f t="shared" si="3"/>
        <v>0</v>
      </c>
    </row>
    <row r="30" spans="2:16" ht="12.75">
      <c r="B30" s="2"/>
      <c r="C30" s="2"/>
      <c r="D30" s="2"/>
      <c r="E30" s="2"/>
      <c r="F30" s="2"/>
      <c r="G30" s="2"/>
      <c r="H30" s="2"/>
      <c r="I30" s="28">
        <f t="shared" si="1"/>
      </c>
      <c r="J30" s="3">
        <v>26</v>
      </c>
      <c r="P30">
        <f t="shared" si="3"/>
        <v>0</v>
      </c>
    </row>
    <row r="31" spans="2:16" ht="12.75">
      <c r="B31" s="2"/>
      <c r="C31" s="2"/>
      <c r="D31" s="2"/>
      <c r="E31" s="2"/>
      <c r="F31" s="2"/>
      <c r="G31" s="2"/>
      <c r="H31" s="2"/>
      <c r="I31" s="28">
        <f t="shared" si="1"/>
      </c>
      <c r="J31" s="3">
        <v>27</v>
      </c>
      <c r="P31">
        <f t="shared" si="3"/>
        <v>0</v>
      </c>
    </row>
    <row r="32" spans="2:16" ht="12.75">
      <c r="B32" s="2"/>
      <c r="C32" s="2"/>
      <c r="D32" s="2"/>
      <c r="E32" s="2"/>
      <c r="F32" s="2"/>
      <c r="G32" s="2"/>
      <c r="H32" s="2"/>
      <c r="I32" s="28">
        <f t="shared" si="1"/>
      </c>
      <c r="J32" s="3">
        <v>28</v>
      </c>
      <c r="P32">
        <f t="shared" si="3"/>
        <v>0</v>
      </c>
    </row>
    <row r="33" spans="2:16" ht="12.75">
      <c r="B33" s="2"/>
      <c r="C33" s="2"/>
      <c r="D33" s="2"/>
      <c r="E33" s="2"/>
      <c r="F33" s="2"/>
      <c r="G33" s="2"/>
      <c r="H33" s="2"/>
      <c r="I33" s="28">
        <f t="shared" si="1"/>
      </c>
      <c r="J33" s="3">
        <v>29</v>
      </c>
      <c r="P33">
        <f t="shared" si="3"/>
        <v>0</v>
      </c>
    </row>
    <row r="34" spans="2:16" ht="12.75">
      <c r="B34" s="2"/>
      <c r="C34" s="2"/>
      <c r="D34" s="2"/>
      <c r="E34" s="2"/>
      <c r="F34" s="2"/>
      <c r="G34" s="2"/>
      <c r="H34" s="2"/>
      <c r="I34" s="28">
        <f t="shared" si="1"/>
      </c>
      <c r="J34" s="3">
        <v>30</v>
      </c>
      <c r="P34">
        <f t="shared" si="3"/>
        <v>0</v>
      </c>
    </row>
    <row r="35" spans="2:16" ht="12.75">
      <c r="B35" s="2"/>
      <c r="C35" s="2"/>
      <c r="D35" s="2"/>
      <c r="E35" s="2"/>
      <c r="F35" s="2"/>
      <c r="G35" s="2"/>
      <c r="H35" s="2"/>
      <c r="I35" s="28">
        <f t="shared" si="1"/>
      </c>
      <c r="J35" s="3">
        <v>31</v>
      </c>
      <c r="P35">
        <f t="shared" si="3"/>
        <v>0</v>
      </c>
    </row>
    <row r="36" spans="2:16" ht="12.75">
      <c r="B36" s="2"/>
      <c r="C36" s="2"/>
      <c r="D36" s="2"/>
      <c r="E36" s="2"/>
      <c r="F36" s="2"/>
      <c r="G36" s="2"/>
      <c r="H36" s="2"/>
      <c r="I36" s="28">
        <f t="shared" si="1"/>
      </c>
      <c r="J36" s="3">
        <v>32</v>
      </c>
      <c r="P36">
        <f t="shared" si="3"/>
        <v>0</v>
      </c>
    </row>
    <row r="37" spans="2:16" ht="12.75">
      <c r="B37" s="2"/>
      <c r="C37" s="2"/>
      <c r="D37" s="2"/>
      <c r="E37" s="2"/>
      <c r="F37" s="2"/>
      <c r="G37" s="2"/>
      <c r="H37" s="2"/>
      <c r="I37" s="28">
        <f t="shared" si="1"/>
      </c>
      <c r="J37" s="3">
        <v>33</v>
      </c>
      <c r="P37">
        <f t="shared" si="3"/>
        <v>0</v>
      </c>
    </row>
    <row r="38" spans="2:16" ht="12.75">
      <c r="B38" s="2"/>
      <c r="C38" s="2"/>
      <c r="D38" s="2"/>
      <c r="E38" s="2"/>
      <c r="F38" s="2"/>
      <c r="G38" s="2"/>
      <c r="H38" s="2"/>
      <c r="I38" s="28">
        <f t="shared" si="1"/>
      </c>
      <c r="J38" s="3">
        <v>34</v>
      </c>
      <c r="P38">
        <f t="shared" si="3"/>
        <v>0</v>
      </c>
    </row>
    <row r="39" spans="2:16" ht="12.75">
      <c r="B39" s="2"/>
      <c r="C39" s="2"/>
      <c r="D39" s="2"/>
      <c r="E39" s="2"/>
      <c r="F39" s="2"/>
      <c r="G39" s="2"/>
      <c r="H39" s="2"/>
      <c r="I39" s="28">
        <f t="shared" si="1"/>
      </c>
      <c r="J39" s="3">
        <v>35</v>
      </c>
      <c r="P39">
        <f t="shared" si="3"/>
        <v>0</v>
      </c>
    </row>
    <row r="40" spans="2:16" ht="12.75">
      <c r="B40" s="2"/>
      <c r="C40" s="2"/>
      <c r="D40" s="2"/>
      <c r="E40" s="2"/>
      <c r="F40" s="2"/>
      <c r="G40" s="2"/>
      <c r="H40" s="2"/>
      <c r="I40" s="28">
        <f t="shared" si="1"/>
      </c>
      <c r="J40" s="3">
        <v>36</v>
      </c>
      <c r="P40">
        <f t="shared" si="3"/>
        <v>0</v>
      </c>
    </row>
    <row r="41" spans="2:16" ht="12.75">
      <c r="B41" s="2"/>
      <c r="C41" s="2"/>
      <c r="D41" s="2"/>
      <c r="E41" s="2"/>
      <c r="F41" s="2"/>
      <c r="G41" s="2"/>
      <c r="H41" s="2"/>
      <c r="I41" s="28">
        <f t="shared" si="1"/>
      </c>
      <c r="J41" s="3">
        <v>37</v>
      </c>
      <c r="P41">
        <f t="shared" si="3"/>
        <v>0</v>
      </c>
    </row>
    <row r="42" spans="2:16" ht="12.75">
      <c r="B42" s="2"/>
      <c r="C42" s="2"/>
      <c r="D42" s="2"/>
      <c r="E42" s="2"/>
      <c r="F42" s="2"/>
      <c r="G42" s="2"/>
      <c r="H42" s="2"/>
      <c r="I42" s="28">
        <f t="shared" si="1"/>
      </c>
      <c r="J42" s="3">
        <v>38</v>
      </c>
      <c r="P42">
        <f t="shared" si="3"/>
        <v>0</v>
      </c>
    </row>
    <row r="43" spans="2:16" ht="12.75">
      <c r="B43" s="2"/>
      <c r="C43" s="2"/>
      <c r="D43" s="2"/>
      <c r="E43" s="2"/>
      <c r="F43" s="2"/>
      <c r="G43" s="2"/>
      <c r="H43" s="2"/>
      <c r="I43" s="28">
        <f t="shared" si="1"/>
      </c>
      <c r="J43" s="3">
        <v>39</v>
      </c>
      <c r="P43">
        <f t="shared" si="3"/>
        <v>0</v>
      </c>
    </row>
    <row r="44" spans="10:16" ht="12.75">
      <c r="J44" s="3">
        <v>40</v>
      </c>
      <c r="P44">
        <f t="shared" si="3"/>
        <v>0</v>
      </c>
    </row>
    <row r="45" spans="2:9" ht="12.75">
      <c r="B45" s="17" t="s">
        <v>53</v>
      </c>
      <c r="C45" s="25">
        <f>COUNTA(C$4:C$43)</f>
        <v>1</v>
      </c>
      <c r="D45" s="30"/>
      <c r="E45" s="30" t="s">
        <v>45</v>
      </c>
      <c r="F45" s="30"/>
      <c r="G45" s="30"/>
      <c r="H45" s="30"/>
      <c r="I45" s="27" t="s">
        <v>7</v>
      </c>
    </row>
    <row r="46" spans="1:16" ht="12.75">
      <c r="A46" s="8"/>
      <c r="B46" s="21" t="s">
        <v>42</v>
      </c>
      <c r="C46" s="19"/>
      <c r="D46" s="24">
        <f>SUM(D4:D43)/C45</f>
        <v>0</v>
      </c>
      <c r="E46" s="24">
        <f>SUM(E4:E43)/C45</f>
        <v>0</v>
      </c>
      <c r="F46" s="24">
        <f>SUM(F4:F43)/C45</f>
        <v>0</v>
      </c>
      <c r="G46" s="24">
        <f>SUM(G4:G43)/C45</f>
        <v>0</v>
      </c>
      <c r="H46" s="24">
        <f>SUM(H4:H43)/C45</f>
        <v>0</v>
      </c>
      <c r="I46" s="24">
        <f>SUM(I4:I43)/C45</f>
        <v>0</v>
      </c>
      <c r="J46" s="9"/>
      <c r="K46" s="10"/>
      <c r="L46" s="10"/>
      <c r="M46" s="10"/>
      <c r="N46" s="10"/>
      <c r="O46" s="10"/>
      <c r="P46" s="10"/>
    </row>
    <row r="47" spans="1:16" ht="12.75">
      <c r="A47" s="8"/>
      <c r="B47" s="22" t="s">
        <v>41</v>
      </c>
      <c r="C47" s="22"/>
      <c r="D47" s="23">
        <f>SUM(D4:D43)/(10*C45)</f>
        <v>0</v>
      </c>
      <c r="E47" s="23">
        <f>SUM(E4:E43)/(10*C45)</f>
        <v>0</v>
      </c>
      <c r="F47" s="23">
        <f>SUM(F4:F43)/(8*C45)</f>
        <v>0</v>
      </c>
      <c r="G47" s="23">
        <f>SUM(G4:G43)/(4*C45)</f>
        <v>0</v>
      </c>
      <c r="H47" s="23">
        <f>SUM(H4:H43)/(8*C45)</f>
        <v>0</v>
      </c>
      <c r="I47" s="23">
        <f>SUM(I4:I43)/(40*C45)</f>
        <v>0</v>
      </c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7"/>
    </row>
    <row r="87" spans="1:1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113"/>
  <sheetViews>
    <sheetView tabSelected="1" workbookViewId="0" topLeftCell="A1">
      <selection activeCell="I43" sqref="I43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9.25390625" style="0" customWidth="1"/>
    <col min="4" max="4" width="8.875" style="0" customWidth="1"/>
    <col min="5" max="5" width="9.00390625" style="0" customWidth="1"/>
    <col min="6" max="6" width="12.25390625" style="0" customWidth="1"/>
    <col min="7" max="7" width="10.375" style="0" customWidth="1"/>
    <col min="8" max="8" width="12.625" style="0" customWidth="1"/>
    <col min="9" max="9" width="10.25390625" style="0" customWidth="1"/>
    <col min="10" max="10" width="5.25390625" style="0" customWidth="1"/>
    <col min="11" max="11" width="8.125" style="0" customWidth="1"/>
    <col min="12" max="12" width="7.00390625" style="0" bestFit="1" customWidth="1"/>
    <col min="13" max="13" width="12.375" style="0" customWidth="1"/>
    <col min="14" max="14" width="10.375" style="0" customWidth="1"/>
    <col min="15" max="15" width="12.625" style="0" customWidth="1"/>
    <col min="16" max="16" width="9.875" style="0" customWidth="1"/>
    <col min="18" max="18" width="7.125" style="0" customWidth="1"/>
    <col min="19" max="19" width="12.375" style="0" customWidth="1"/>
    <col min="20" max="20" width="9.625" style="0" customWidth="1"/>
    <col min="21" max="21" width="8.125" style="0" customWidth="1"/>
    <col min="22" max="22" width="8.375" style="0" customWidth="1"/>
    <col min="25" max="25" width="6.25390625" style="0" customWidth="1"/>
    <col min="26" max="26" width="7.125" style="0" customWidth="1"/>
  </cols>
  <sheetData>
    <row r="2" spans="2:26" ht="12.75">
      <c r="B2" t="s">
        <v>46</v>
      </c>
      <c r="D2" s="11"/>
      <c r="E2" s="12" t="s">
        <v>8</v>
      </c>
      <c r="F2" s="12"/>
      <c r="G2" s="12"/>
      <c r="H2" s="13"/>
      <c r="K2" s="11"/>
      <c r="L2" s="60" t="s">
        <v>9</v>
      </c>
      <c r="M2" s="12"/>
      <c r="N2" s="12"/>
      <c r="O2" s="13"/>
      <c r="P2" s="4"/>
      <c r="R2" s="59" t="s">
        <v>67</v>
      </c>
      <c r="Z2" s="59" t="s">
        <v>66</v>
      </c>
    </row>
    <row r="3" spans="2:28" ht="33.75">
      <c r="B3" s="1" t="s">
        <v>0</v>
      </c>
      <c r="C3" s="1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26" t="s">
        <v>43</v>
      </c>
      <c r="K3" s="5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6" t="s">
        <v>7</v>
      </c>
      <c r="R3" s="5" t="s">
        <v>10</v>
      </c>
      <c r="S3" s="5" t="s">
        <v>22</v>
      </c>
      <c r="T3" s="5" t="s">
        <v>11</v>
      </c>
      <c r="U3" s="5" t="s">
        <v>21</v>
      </c>
      <c r="V3" s="5" t="s">
        <v>39</v>
      </c>
      <c r="W3" s="5" t="s">
        <v>40</v>
      </c>
      <c r="Z3" s="5" t="s">
        <v>10</v>
      </c>
      <c r="AA3" s="5" t="s">
        <v>22</v>
      </c>
      <c r="AB3" s="5" t="s">
        <v>11</v>
      </c>
    </row>
    <row r="4" spans="2:30" ht="12.75">
      <c r="B4" s="2"/>
      <c r="C4" s="2" t="s">
        <v>68</v>
      </c>
      <c r="D4" s="2"/>
      <c r="E4" s="2"/>
      <c r="F4" s="2"/>
      <c r="G4" s="2"/>
      <c r="H4" s="2"/>
      <c r="I4" s="28">
        <f>IF(ISBLANK($C4),"",SUM(D4:H4))</f>
        <v>0</v>
      </c>
      <c r="J4" s="3">
        <v>0</v>
      </c>
      <c r="K4">
        <f>COUNTIF(D$4:D$43,$J4)</f>
        <v>0</v>
      </c>
      <c r="L4">
        <f>COUNTIF(E$4:E$43,$J4)</f>
        <v>0</v>
      </c>
      <c r="M4">
        <f aca="true" t="shared" si="0" ref="M4:P19">COUNTIF(F$4:F$43,$J4)</f>
        <v>0</v>
      </c>
      <c r="N4">
        <f t="shared" si="0"/>
        <v>0</v>
      </c>
      <c r="O4">
        <f t="shared" si="0"/>
        <v>0</v>
      </c>
      <c r="P4">
        <f t="shared" si="0"/>
        <v>1</v>
      </c>
      <c r="R4" s="37">
        <v>1</v>
      </c>
      <c r="S4" s="37" t="s">
        <v>23</v>
      </c>
      <c r="T4" s="38" t="s">
        <v>12</v>
      </c>
      <c r="U4" s="39">
        <f>SUM(P4:P15)</f>
        <v>1</v>
      </c>
      <c r="V4" s="40">
        <f>SUM(P4:P15)*100/$C$45</f>
        <v>100</v>
      </c>
      <c r="W4" s="39">
        <v>4</v>
      </c>
      <c r="X4" s="31" t="s">
        <v>44</v>
      </c>
      <c r="Y4" s="4"/>
      <c r="Z4" s="45">
        <v>1</v>
      </c>
      <c r="AA4" s="45" t="s">
        <v>23</v>
      </c>
      <c r="AB4" s="46" t="s">
        <v>54</v>
      </c>
      <c r="AC4" s="52"/>
      <c r="AD4" s="58"/>
    </row>
    <row r="5" spans="2:30" ht="12.75">
      <c r="B5" s="2"/>
      <c r="C5" s="2"/>
      <c r="D5" s="2"/>
      <c r="E5" s="2"/>
      <c r="F5" s="2"/>
      <c r="G5" s="2"/>
      <c r="H5" s="2"/>
      <c r="I5" s="28">
        <f aca="true" t="shared" si="1" ref="I5:I43">IF(ISBLANK($C5),"",SUM(D5:H5))</f>
      </c>
      <c r="J5" s="3">
        <v>1</v>
      </c>
      <c r="K5">
        <f aca="true" t="shared" si="2" ref="K5:L14">COUNTIF(D$4:D$43,$J5)</f>
        <v>0</v>
      </c>
      <c r="L5">
        <f t="shared" si="2"/>
        <v>0</v>
      </c>
      <c r="M5">
        <f t="shared" si="0"/>
        <v>0</v>
      </c>
      <c r="N5">
        <f t="shared" si="0"/>
        <v>0</v>
      </c>
      <c r="O5">
        <f t="shared" si="0"/>
        <v>0</v>
      </c>
      <c r="P5">
        <f t="shared" si="0"/>
        <v>0</v>
      </c>
      <c r="R5" s="37">
        <v>2</v>
      </c>
      <c r="S5" s="37" t="s">
        <v>24</v>
      </c>
      <c r="T5" s="38" t="s">
        <v>13</v>
      </c>
      <c r="U5" s="39">
        <f>SUM(P16:P19)</f>
        <v>0</v>
      </c>
      <c r="V5" s="40">
        <f>SUM(P16:P19)*100/$C$45</f>
        <v>0</v>
      </c>
      <c r="W5" s="39">
        <v>7</v>
      </c>
      <c r="X5" s="32" t="s">
        <v>36</v>
      </c>
      <c r="Y5" s="4"/>
      <c r="Z5" s="45">
        <v>2</v>
      </c>
      <c r="AA5" s="45" t="s">
        <v>24</v>
      </c>
      <c r="AB5" s="46" t="s">
        <v>55</v>
      </c>
      <c r="AC5" s="53" t="s">
        <v>63</v>
      </c>
      <c r="AD5" s="58"/>
    </row>
    <row r="6" spans="2:30" ht="12.75">
      <c r="B6" s="2"/>
      <c r="C6" s="2"/>
      <c r="D6" s="2"/>
      <c r="E6" s="2"/>
      <c r="F6" s="2"/>
      <c r="G6" s="2"/>
      <c r="H6" s="2"/>
      <c r="I6" s="28">
        <f t="shared" si="1"/>
      </c>
      <c r="J6" s="3">
        <v>2</v>
      </c>
      <c r="K6">
        <f t="shared" si="2"/>
        <v>0</v>
      </c>
      <c r="L6">
        <f t="shared" si="2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R6" s="37">
        <v>3</v>
      </c>
      <c r="S6" s="37" t="s">
        <v>25</v>
      </c>
      <c r="T6" s="38" t="s">
        <v>14</v>
      </c>
      <c r="U6" s="39">
        <f>SUM(P20:P24)</f>
        <v>0</v>
      </c>
      <c r="V6" s="40">
        <f>SUM(P20:P24)*100/$C$45</f>
        <v>0</v>
      </c>
      <c r="W6" s="39">
        <v>12</v>
      </c>
      <c r="X6" s="33" t="s">
        <v>37</v>
      </c>
      <c r="Y6" s="4"/>
      <c r="Z6" s="45">
        <v>3</v>
      </c>
      <c r="AA6" s="45" t="s">
        <v>25</v>
      </c>
      <c r="AB6" s="46" t="s">
        <v>56</v>
      </c>
      <c r="AC6" s="54"/>
      <c r="AD6" s="58"/>
    </row>
    <row r="7" spans="2:30" ht="12.75">
      <c r="B7" s="2"/>
      <c r="C7" s="2"/>
      <c r="D7" s="2"/>
      <c r="E7" s="2"/>
      <c r="F7" s="2"/>
      <c r="G7" s="2"/>
      <c r="H7" s="2"/>
      <c r="I7" s="28">
        <f t="shared" si="1"/>
      </c>
      <c r="J7" s="3">
        <v>3</v>
      </c>
      <c r="K7">
        <f t="shared" si="2"/>
        <v>0</v>
      </c>
      <c r="L7">
        <f t="shared" si="2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R7" s="61">
        <v>4</v>
      </c>
      <c r="S7" s="61" t="s">
        <v>26</v>
      </c>
      <c r="T7" s="62" t="s">
        <v>15</v>
      </c>
      <c r="U7" s="63">
        <f>SUM(P25:P29)</f>
        <v>0</v>
      </c>
      <c r="V7" s="64">
        <f>SUM(P25:P29)*100/$C$45</f>
        <v>0</v>
      </c>
      <c r="W7" s="63">
        <v>17</v>
      </c>
      <c r="X7" s="65" t="s">
        <v>33</v>
      </c>
      <c r="Y7" s="4"/>
      <c r="Z7" s="47">
        <v>4</v>
      </c>
      <c r="AA7" s="47" t="s">
        <v>26</v>
      </c>
      <c r="AB7" s="48" t="s">
        <v>57</v>
      </c>
      <c r="AC7" s="51"/>
      <c r="AD7" s="58"/>
    </row>
    <row r="8" spans="2:30" ht="12.75">
      <c r="B8" s="2"/>
      <c r="C8" s="2"/>
      <c r="D8" s="2"/>
      <c r="E8" s="2"/>
      <c r="F8" s="2"/>
      <c r="G8" s="2"/>
      <c r="H8" s="2"/>
      <c r="I8" s="28">
        <f t="shared" si="1"/>
      </c>
      <c r="J8" s="3">
        <v>4</v>
      </c>
      <c r="K8">
        <f t="shared" si="2"/>
        <v>0</v>
      </c>
      <c r="L8">
        <f t="shared" si="2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R8" s="61">
        <v>5</v>
      </c>
      <c r="S8" s="61" t="s">
        <v>27</v>
      </c>
      <c r="T8" s="62" t="s">
        <v>16</v>
      </c>
      <c r="U8" s="63">
        <f>SUM(P30:P34)</f>
        <v>0</v>
      </c>
      <c r="V8" s="64">
        <f>SUM(P30:P34)*100/$C$45</f>
        <v>0</v>
      </c>
      <c r="W8" s="63">
        <v>20</v>
      </c>
      <c r="X8" s="66" t="s">
        <v>35</v>
      </c>
      <c r="Y8" s="4"/>
      <c r="Z8" s="47">
        <v>5</v>
      </c>
      <c r="AA8" s="47" t="s">
        <v>27</v>
      </c>
      <c r="AB8" s="48" t="s">
        <v>58</v>
      </c>
      <c r="AC8" s="51" t="s">
        <v>64</v>
      </c>
      <c r="AD8" s="58"/>
    </row>
    <row r="9" spans="2:30" ht="12.75">
      <c r="B9" s="2"/>
      <c r="C9" s="2"/>
      <c r="D9" s="2"/>
      <c r="E9" s="2"/>
      <c r="F9" s="2"/>
      <c r="G9" s="2"/>
      <c r="H9" s="2"/>
      <c r="I9" s="28">
        <f t="shared" si="1"/>
      </c>
      <c r="J9" s="3">
        <v>5</v>
      </c>
      <c r="K9">
        <f t="shared" si="2"/>
        <v>0</v>
      </c>
      <c r="L9">
        <f t="shared" si="2"/>
        <v>0</v>
      </c>
      <c r="M9">
        <f t="shared" si="0"/>
        <v>0</v>
      </c>
      <c r="O9">
        <f t="shared" si="0"/>
        <v>0</v>
      </c>
      <c r="P9">
        <f t="shared" si="0"/>
        <v>0</v>
      </c>
      <c r="R9" s="61">
        <v>6</v>
      </c>
      <c r="S9" s="61" t="s">
        <v>28</v>
      </c>
      <c r="T9" s="62" t="s">
        <v>17</v>
      </c>
      <c r="U9" s="63">
        <f>SUM(P35:P37)</f>
        <v>0</v>
      </c>
      <c r="V9" s="64">
        <f>SUM(P35:P37)*100/$C$45</f>
        <v>0</v>
      </c>
      <c r="W9" s="63">
        <v>17</v>
      </c>
      <c r="X9" s="67" t="s">
        <v>32</v>
      </c>
      <c r="Y9" s="4"/>
      <c r="Z9" s="47">
        <v>6</v>
      </c>
      <c r="AA9" s="47" t="s">
        <v>28</v>
      </c>
      <c r="AB9" s="48" t="s">
        <v>59</v>
      </c>
      <c r="AC9" s="51"/>
      <c r="AD9" s="58"/>
    </row>
    <row r="10" spans="2:30" ht="12.75">
      <c r="B10" s="2"/>
      <c r="C10" s="2"/>
      <c r="D10" s="2"/>
      <c r="E10" s="2"/>
      <c r="F10" s="2"/>
      <c r="G10" s="2"/>
      <c r="H10" s="2"/>
      <c r="I10" s="28">
        <f t="shared" si="1"/>
      </c>
      <c r="J10" s="3">
        <v>6</v>
      </c>
      <c r="K10">
        <f t="shared" si="2"/>
        <v>0</v>
      </c>
      <c r="L10">
        <f t="shared" si="2"/>
        <v>0</v>
      </c>
      <c r="M10">
        <f t="shared" si="0"/>
        <v>0</v>
      </c>
      <c r="O10">
        <f t="shared" si="0"/>
        <v>0</v>
      </c>
      <c r="P10">
        <f t="shared" si="0"/>
        <v>0</v>
      </c>
      <c r="R10" s="41">
        <v>7</v>
      </c>
      <c r="S10" s="41" t="s">
        <v>29</v>
      </c>
      <c r="T10" s="42" t="s">
        <v>18</v>
      </c>
      <c r="U10" s="43">
        <f>SUM(P38:P39)</f>
        <v>0</v>
      </c>
      <c r="V10" s="44">
        <f>SUM(P38:P39)*100/$C$45</f>
        <v>0</v>
      </c>
      <c r="W10" s="43">
        <v>12</v>
      </c>
      <c r="X10" s="34" t="s">
        <v>33</v>
      </c>
      <c r="Y10" s="4"/>
      <c r="Z10" s="49">
        <v>7</v>
      </c>
      <c r="AA10" s="49" t="s">
        <v>29</v>
      </c>
      <c r="AB10" s="50" t="s">
        <v>60</v>
      </c>
      <c r="AC10" s="55"/>
      <c r="AD10" s="58"/>
    </row>
    <row r="11" spans="2:30" ht="12.75">
      <c r="B11" s="2"/>
      <c r="C11" s="2"/>
      <c r="D11" s="2"/>
      <c r="E11" s="2"/>
      <c r="F11" s="2"/>
      <c r="G11" s="2"/>
      <c r="H11" s="2"/>
      <c r="I11" s="28">
        <f t="shared" si="1"/>
      </c>
      <c r="J11" s="3">
        <v>7</v>
      </c>
      <c r="K11">
        <f t="shared" si="2"/>
        <v>0</v>
      </c>
      <c r="L11">
        <f t="shared" si="2"/>
        <v>0</v>
      </c>
      <c r="M11">
        <f t="shared" si="0"/>
        <v>0</v>
      </c>
      <c r="O11">
        <f t="shared" si="0"/>
        <v>0</v>
      </c>
      <c r="P11">
        <f t="shared" si="0"/>
        <v>0</v>
      </c>
      <c r="R11" s="41">
        <v>8</v>
      </c>
      <c r="S11" s="41" t="s">
        <v>30</v>
      </c>
      <c r="T11" s="42" t="s">
        <v>19</v>
      </c>
      <c r="U11" s="43">
        <f>SUM(P40:P41)</f>
        <v>0</v>
      </c>
      <c r="V11" s="44">
        <f>SUM(P40:P41)*100/$C$45</f>
        <v>0</v>
      </c>
      <c r="W11" s="43">
        <v>7</v>
      </c>
      <c r="X11" s="35" t="s">
        <v>34</v>
      </c>
      <c r="Y11" s="4"/>
      <c r="Z11" s="49">
        <v>8</v>
      </c>
      <c r="AA11" s="49" t="s">
        <v>30</v>
      </c>
      <c r="AB11" s="50" t="s">
        <v>61</v>
      </c>
      <c r="AC11" s="56" t="s">
        <v>65</v>
      </c>
      <c r="AD11" s="58"/>
    </row>
    <row r="12" spans="2:30" ht="12.75">
      <c r="B12" s="2"/>
      <c r="C12" s="2"/>
      <c r="D12" s="2"/>
      <c r="E12" s="2"/>
      <c r="F12" s="2"/>
      <c r="G12" s="2"/>
      <c r="H12" s="2"/>
      <c r="I12" s="28">
        <f t="shared" si="1"/>
      </c>
      <c r="J12" s="3">
        <v>8</v>
      </c>
      <c r="K12">
        <f t="shared" si="2"/>
        <v>0</v>
      </c>
      <c r="L12">
        <f t="shared" si="2"/>
        <v>0</v>
      </c>
      <c r="M12">
        <f t="shared" si="0"/>
        <v>0</v>
      </c>
      <c r="O12">
        <f t="shared" si="0"/>
        <v>0</v>
      </c>
      <c r="P12">
        <f t="shared" si="0"/>
        <v>0</v>
      </c>
      <c r="R12" s="41">
        <v>9</v>
      </c>
      <c r="S12" s="41" t="s">
        <v>31</v>
      </c>
      <c r="T12" s="42" t="s">
        <v>20</v>
      </c>
      <c r="U12" s="43">
        <f>SUM(P42:P44)</f>
        <v>0</v>
      </c>
      <c r="V12" s="44">
        <f>SUM(P42:P44)*100/$C$45</f>
        <v>0</v>
      </c>
      <c r="W12" s="43">
        <v>4</v>
      </c>
      <c r="X12" s="36" t="s">
        <v>32</v>
      </c>
      <c r="Y12" s="4"/>
      <c r="Z12" s="49">
        <v>9</v>
      </c>
      <c r="AA12" s="49" t="s">
        <v>31</v>
      </c>
      <c r="AB12" s="50" t="s">
        <v>62</v>
      </c>
      <c r="AC12" s="57"/>
      <c r="AD12" s="58"/>
    </row>
    <row r="13" spans="2:22" ht="12.75">
      <c r="B13" s="2"/>
      <c r="C13" s="2"/>
      <c r="D13" s="2"/>
      <c r="E13" s="2"/>
      <c r="F13" s="2"/>
      <c r="G13" s="2"/>
      <c r="H13" s="2"/>
      <c r="I13" s="28">
        <f t="shared" si="1"/>
      </c>
      <c r="J13" s="3">
        <v>9</v>
      </c>
      <c r="K13">
        <f t="shared" si="2"/>
        <v>0</v>
      </c>
      <c r="L13">
        <f t="shared" si="2"/>
        <v>0</v>
      </c>
      <c r="P13">
        <f t="shared" si="0"/>
        <v>0</v>
      </c>
      <c r="V13" s="29"/>
    </row>
    <row r="14" spans="2:16" ht="12.75">
      <c r="B14" s="2"/>
      <c r="C14" s="2"/>
      <c r="D14" s="2"/>
      <c r="E14" s="2"/>
      <c r="F14" s="2"/>
      <c r="G14" s="2"/>
      <c r="H14" s="2"/>
      <c r="I14" s="28">
        <f t="shared" si="1"/>
      </c>
      <c r="J14" s="3">
        <v>10</v>
      </c>
      <c r="K14">
        <f t="shared" si="2"/>
        <v>0</v>
      </c>
      <c r="L14">
        <f t="shared" si="2"/>
        <v>0</v>
      </c>
      <c r="P14">
        <f t="shared" si="0"/>
        <v>0</v>
      </c>
    </row>
    <row r="15" spans="2:24" ht="12.75">
      <c r="B15" s="2"/>
      <c r="C15" s="2"/>
      <c r="D15" s="2"/>
      <c r="E15" s="2"/>
      <c r="F15" s="2"/>
      <c r="G15" s="2"/>
      <c r="H15" s="2"/>
      <c r="I15" s="28">
        <f t="shared" si="1"/>
      </c>
      <c r="J15" s="3">
        <v>11</v>
      </c>
      <c r="P15">
        <f t="shared" si="0"/>
        <v>0</v>
      </c>
      <c r="R15" s="68"/>
      <c r="S15" s="7"/>
      <c r="T15" s="7"/>
      <c r="U15" s="7"/>
      <c r="V15" s="7"/>
      <c r="W15" s="7"/>
      <c r="X15" s="7"/>
    </row>
    <row r="16" spans="2:24" ht="12.75">
      <c r="B16" s="2"/>
      <c r="C16" s="2"/>
      <c r="D16" s="2"/>
      <c r="E16" s="2"/>
      <c r="F16" s="2"/>
      <c r="G16" s="2"/>
      <c r="H16" s="2"/>
      <c r="I16" s="28">
        <f t="shared" si="1"/>
      </c>
      <c r="J16" s="3">
        <v>12</v>
      </c>
      <c r="P16">
        <f t="shared" si="0"/>
        <v>0</v>
      </c>
      <c r="R16" s="69"/>
      <c r="S16" s="69"/>
      <c r="T16" s="69"/>
      <c r="U16" s="70"/>
      <c r="V16" s="70"/>
      <c r="W16" s="7"/>
      <c r="X16" s="7"/>
    </row>
    <row r="17" spans="2:24" ht="12.75">
      <c r="B17" s="2"/>
      <c r="C17" s="2"/>
      <c r="D17" s="2"/>
      <c r="E17" s="2"/>
      <c r="F17" s="2"/>
      <c r="G17" s="2"/>
      <c r="H17" s="2"/>
      <c r="I17" s="28">
        <f t="shared" si="1"/>
      </c>
      <c r="J17" s="3">
        <v>13</v>
      </c>
      <c r="P17">
        <f t="shared" si="0"/>
        <v>0</v>
      </c>
      <c r="R17" s="9"/>
      <c r="S17" s="9"/>
      <c r="T17" s="71"/>
      <c r="U17" s="58"/>
      <c r="V17" s="58"/>
      <c r="W17" s="7"/>
      <c r="X17" s="7"/>
    </row>
    <row r="18" spans="2:24" ht="12.75">
      <c r="B18" s="2"/>
      <c r="C18" s="2"/>
      <c r="D18" s="2"/>
      <c r="E18" s="2"/>
      <c r="F18" s="2"/>
      <c r="G18" s="2"/>
      <c r="H18" s="2"/>
      <c r="I18" s="28">
        <f t="shared" si="1"/>
      </c>
      <c r="J18" s="3">
        <v>14</v>
      </c>
      <c r="P18">
        <f t="shared" si="0"/>
        <v>0</v>
      </c>
      <c r="R18" s="9"/>
      <c r="S18" s="9"/>
      <c r="T18" s="71"/>
      <c r="U18" s="58"/>
      <c r="V18" s="58"/>
      <c r="W18" s="7"/>
      <c r="X18" s="7"/>
    </row>
    <row r="19" spans="2:24" ht="12.75">
      <c r="B19" s="2"/>
      <c r="C19" s="2"/>
      <c r="D19" s="2"/>
      <c r="E19" s="2"/>
      <c r="F19" s="2"/>
      <c r="G19" s="2"/>
      <c r="H19" s="2"/>
      <c r="I19" s="28">
        <f t="shared" si="1"/>
      </c>
      <c r="J19" s="3">
        <v>15</v>
      </c>
      <c r="P19">
        <f t="shared" si="0"/>
        <v>0</v>
      </c>
      <c r="R19" s="9"/>
      <c r="S19" s="9"/>
      <c r="T19" s="71"/>
      <c r="U19" s="58"/>
      <c r="V19" s="58"/>
      <c r="W19" s="7"/>
      <c r="X19" s="7"/>
    </row>
    <row r="20" spans="2:24" ht="12.75">
      <c r="B20" s="2"/>
      <c r="C20" s="2"/>
      <c r="D20" s="2"/>
      <c r="E20" s="2"/>
      <c r="F20" s="2"/>
      <c r="G20" s="2"/>
      <c r="H20" s="2"/>
      <c r="I20" s="28">
        <f t="shared" si="1"/>
      </c>
      <c r="J20" s="3">
        <v>16</v>
      </c>
      <c r="P20">
        <f aca="true" t="shared" si="3" ref="P20:P44">COUNTIF(I$4:I$43,$J20)</f>
        <v>0</v>
      </c>
      <c r="R20" s="9"/>
      <c r="S20" s="9"/>
      <c r="T20" s="71"/>
      <c r="U20" s="58"/>
      <c r="V20" s="58"/>
      <c r="W20" s="7"/>
      <c r="X20" s="7"/>
    </row>
    <row r="21" spans="2:24" ht="12.75">
      <c r="B21" s="2"/>
      <c r="C21" s="2"/>
      <c r="D21" s="2"/>
      <c r="E21" s="2"/>
      <c r="F21" s="2"/>
      <c r="G21" s="2"/>
      <c r="H21" s="2"/>
      <c r="I21" s="28">
        <f t="shared" si="1"/>
      </c>
      <c r="J21" s="3">
        <v>17</v>
      </c>
      <c r="P21">
        <f t="shared" si="3"/>
        <v>0</v>
      </c>
      <c r="R21" s="9"/>
      <c r="S21" s="9"/>
      <c r="T21" s="71"/>
      <c r="U21" s="58"/>
      <c r="V21" s="58"/>
      <c r="W21" s="7"/>
      <c r="X21" s="7"/>
    </row>
    <row r="22" spans="2:24" ht="12.75">
      <c r="B22" s="2"/>
      <c r="C22" s="2"/>
      <c r="D22" s="2"/>
      <c r="E22" s="2"/>
      <c r="F22" s="2"/>
      <c r="G22" s="2"/>
      <c r="H22" s="2"/>
      <c r="I22" s="28">
        <f t="shared" si="1"/>
      </c>
      <c r="J22" s="3">
        <v>18</v>
      </c>
      <c r="P22">
        <f t="shared" si="3"/>
        <v>0</v>
      </c>
      <c r="R22" s="9"/>
      <c r="S22" s="9"/>
      <c r="T22" s="71"/>
      <c r="U22" s="58"/>
      <c r="V22" s="58"/>
      <c r="W22" s="7"/>
      <c r="X22" s="7"/>
    </row>
    <row r="23" spans="2:24" ht="12.75">
      <c r="B23" s="2"/>
      <c r="C23" s="2"/>
      <c r="D23" s="2"/>
      <c r="E23" s="2"/>
      <c r="F23" s="2"/>
      <c r="G23" s="2"/>
      <c r="H23" s="2"/>
      <c r="I23" s="28">
        <f t="shared" si="1"/>
      </c>
      <c r="J23" s="3">
        <v>19</v>
      </c>
      <c r="P23">
        <f t="shared" si="3"/>
        <v>0</v>
      </c>
      <c r="R23" s="9"/>
      <c r="S23" s="9"/>
      <c r="T23" s="71"/>
      <c r="U23" s="58"/>
      <c r="V23" s="58"/>
      <c r="W23" s="7"/>
      <c r="X23" s="7"/>
    </row>
    <row r="24" spans="2:24" ht="12.75">
      <c r="B24" s="2"/>
      <c r="C24" s="2"/>
      <c r="D24" s="2"/>
      <c r="E24" s="2"/>
      <c r="F24" s="2"/>
      <c r="G24" s="2"/>
      <c r="H24" s="2"/>
      <c r="I24" s="28">
        <f t="shared" si="1"/>
      </c>
      <c r="J24" s="3">
        <v>20</v>
      </c>
      <c r="P24">
        <f t="shared" si="3"/>
        <v>0</v>
      </c>
      <c r="R24" s="9"/>
      <c r="S24" s="9"/>
      <c r="T24" s="71"/>
      <c r="U24" s="58"/>
      <c r="V24" s="58"/>
      <c r="W24" s="7"/>
      <c r="X24" s="7"/>
    </row>
    <row r="25" spans="2:24" ht="12.75">
      <c r="B25" s="2"/>
      <c r="C25" s="2"/>
      <c r="D25" s="2"/>
      <c r="E25" s="2"/>
      <c r="F25" s="2"/>
      <c r="G25" s="2"/>
      <c r="H25" s="2"/>
      <c r="I25" s="28">
        <f t="shared" si="1"/>
      </c>
      <c r="J25" s="3">
        <v>21</v>
      </c>
      <c r="P25">
        <f t="shared" si="3"/>
        <v>0</v>
      </c>
      <c r="R25" s="9"/>
      <c r="S25" s="9"/>
      <c r="T25" s="71"/>
      <c r="U25" s="58"/>
      <c r="V25" s="58"/>
      <c r="W25" s="7"/>
      <c r="X25" s="7"/>
    </row>
    <row r="26" spans="2:24" ht="12.75">
      <c r="B26" s="2"/>
      <c r="C26" s="2"/>
      <c r="D26" s="2"/>
      <c r="E26" s="2"/>
      <c r="F26" s="2"/>
      <c r="G26" s="2"/>
      <c r="H26" s="2"/>
      <c r="I26" s="28">
        <f t="shared" si="1"/>
      </c>
      <c r="J26" s="3">
        <v>22</v>
      </c>
      <c r="P26">
        <f t="shared" si="3"/>
        <v>0</v>
      </c>
      <c r="R26" s="7"/>
      <c r="S26" s="7"/>
      <c r="T26" s="7"/>
      <c r="U26" s="7"/>
      <c r="V26" s="7"/>
      <c r="W26" s="7"/>
      <c r="X26" s="7"/>
    </row>
    <row r="27" spans="2:16" ht="12.75">
      <c r="B27" s="2"/>
      <c r="C27" s="2"/>
      <c r="D27" s="2"/>
      <c r="E27" s="2"/>
      <c r="F27" s="2"/>
      <c r="G27" s="2"/>
      <c r="H27" s="2"/>
      <c r="I27" s="28">
        <f t="shared" si="1"/>
      </c>
      <c r="J27" s="3">
        <v>23</v>
      </c>
      <c r="P27">
        <f t="shared" si="3"/>
        <v>0</v>
      </c>
    </row>
    <row r="28" spans="2:16" ht="12.75">
      <c r="B28" s="2"/>
      <c r="C28" s="2"/>
      <c r="D28" s="2"/>
      <c r="E28" s="2"/>
      <c r="F28" s="2"/>
      <c r="G28" s="2"/>
      <c r="H28" s="2"/>
      <c r="I28" s="28">
        <f t="shared" si="1"/>
      </c>
      <c r="J28" s="3">
        <v>24</v>
      </c>
      <c r="P28">
        <f t="shared" si="3"/>
        <v>0</v>
      </c>
    </row>
    <row r="29" spans="2:16" ht="12.75">
      <c r="B29" s="2"/>
      <c r="C29" s="2"/>
      <c r="D29" s="2"/>
      <c r="E29" s="2"/>
      <c r="F29" s="2"/>
      <c r="G29" s="2"/>
      <c r="H29" s="2"/>
      <c r="I29" s="28">
        <f t="shared" si="1"/>
      </c>
      <c r="J29" s="3">
        <v>25</v>
      </c>
      <c r="P29">
        <f t="shared" si="3"/>
        <v>0</v>
      </c>
    </row>
    <row r="30" spans="2:16" ht="12.75">
      <c r="B30" s="2"/>
      <c r="C30" s="2"/>
      <c r="D30" s="2"/>
      <c r="E30" s="2"/>
      <c r="F30" s="2"/>
      <c r="G30" s="2"/>
      <c r="H30" s="2"/>
      <c r="I30" s="28">
        <f t="shared" si="1"/>
      </c>
      <c r="J30" s="3">
        <v>26</v>
      </c>
      <c r="P30">
        <f t="shared" si="3"/>
        <v>0</v>
      </c>
    </row>
    <row r="31" spans="2:16" ht="12.75">
      <c r="B31" s="2"/>
      <c r="C31" s="2"/>
      <c r="D31" s="2"/>
      <c r="E31" s="2"/>
      <c r="F31" s="2"/>
      <c r="G31" s="2"/>
      <c r="H31" s="2"/>
      <c r="I31" s="28">
        <f t="shared" si="1"/>
      </c>
      <c r="J31" s="3">
        <v>27</v>
      </c>
      <c r="P31">
        <f t="shared" si="3"/>
        <v>0</v>
      </c>
    </row>
    <row r="32" spans="2:16" ht="12.75">
      <c r="B32" s="2"/>
      <c r="C32" s="2"/>
      <c r="D32" s="2"/>
      <c r="E32" s="2"/>
      <c r="F32" s="2"/>
      <c r="G32" s="2"/>
      <c r="H32" s="2"/>
      <c r="I32" s="28">
        <f t="shared" si="1"/>
      </c>
      <c r="J32" s="3">
        <v>28</v>
      </c>
      <c r="P32">
        <f t="shared" si="3"/>
        <v>0</v>
      </c>
    </row>
    <row r="33" spans="2:16" ht="12.75">
      <c r="B33" s="2"/>
      <c r="C33" s="2"/>
      <c r="D33" s="2"/>
      <c r="E33" s="2"/>
      <c r="F33" s="2"/>
      <c r="G33" s="2"/>
      <c r="H33" s="2"/>
      <c r="I33" s="28">
        <f t="shared" si="1"/>
      </c>
      <c r="J33" s="3">
        <v>29</v>
      </c>
      <c r="P33">
        <f t="shared" si="3"/>
        <v>0</v>
      </c>
    </row>
    <row r="34" spans="2:16" ht="12.75">
      <c r="B34" s="2"/>
      <c r="C34" s="2"/>
      <c r="D34" s="2"/>
      <c r="E34" s="2"/>
      <c r="F34" s="2"/>
      <c r="G34" s="2"/>
      <c r="H34" s="2"/>
      <c r="I34" s="28">
        <f t="shared" si="1"/>
      </c>
      <c r="J34" s="3">
        <v>30</v>
      </c>
      <c r="P34">
        <f t="shared" si="3"/>
        <v>0</v>
      </c>
    </row>
    <row r="35" spans="2:16" ht="12.75">
      <c r="B35" s="2"/>
      <c r="C35" s="2"/>
      <c r="D35" s="2"/>
      <c r="E35" s="2"/>
      <c r="F35" s="2"/>
      <c r="G35" s="2"/>
      <c r="H35" s="2"/>
      <c r="I35" s="28">
        <f t="shared" si="1"/>
      </c>
      <c r="J35" s="3">
        <v>31</v>
      </c>
      <c r="P35">
        <f t="shared" si="3"/>
        <v>0</v>
      </c>
    </row>
    <row r="36" spans="2:16" ht="12.75">
      <c r="B36" s="2"/>
      <c r="C36" s="2"/>
      <c r="D36" s="2"/>
      <c r="E36" s="2"/>
      <c r="F36" s="2"/>
      <c r="G36" s="2"/>
      <c r="H36" s="2"/>
      <c r="I36" s="28">
        <f t="shared" si="1"/>
      </c>
      <c r="J36" s="3">
        <v>32</v>
      </c>
      <c r="P36">
        <f t="shared" si="3"/>
        <v>0</v>
      </c>
    </row>
    <row r="37" spans="2:16" ht="12.75">
      <c r="B37" s="2"/>
      <c r="C37" s="2"/>
      <c r="D37" s="2"/>
      <c r="E37" s="2"/>
      <c r="F37" s="2"/>
      <c r="G37" s="2"/>
      <c r="H37" s="2"/>
      <c r="I37" s="28">
        <f t="shared" si="1"/>
      </c>
      <c r="J37" s="3">
        <v>33</v>
      </c>
      <c r="P37">
        <f t="shared" si="3"/>
        <v>0</v>
      </c>
    </row>
    <row r="38" spans="2:16" ht="12.75">
      <c r="B38" s="2"/>
      <c r="C38" s="2"/>
      <c r="D38" s="2"/>
      <c r="E38" s="2"/>
      <c r="F38" s="2"/>
      <c r="G38" s="2"/>
      <c r="H38" s="2"/>
      <c r="I38" s="28">
        <f t="shared" si="1"/>
      </c>
      <c r="J38" s="3">
        <v>34</v>
      </c>
      <c r="P38">
        <f t="shared" si="3"/>
        <v>0</v>
      </c>
    </row>
    <row r="39" spans="2:16" ht="12.75">
      <c r="B39" s="2"/>
      <c r="C39" s="2"/>
      <c r="D39" s="2"/>
      <c r="E39" s="2"/>
      <c r="F39" s="2"/>
      <c r="G39" s="2"/>
      <c r="H39" s="2"/>
      <c r="I39" s="28">
        <f t="shared" si="1"/>
      </c>
      <c r="J39" s="3">
        <v>35</v>
      </c>
      <c r="P39">
        <f t="shared" si="3"/>
        <v>0</v>
      </c>
    </row>
    <row r="40" spans="2:16" ht="12.75">
      <c r="B40" s="2"/>
      <c r="C40" s="2"/>
      <c r="D40" s="2"/>
      <c r="E40" s="2"/>
      <c r="F40" s="2"/>
      <c r="G40" s="2"/>
      <c r="H40" s="2"/>
      <c r="I40" s="28">
        <f t="shared" si="1"/>
      </c>
      <c r="J40" s="3">
        <v>36</v>
      </c>
      <c r="P40">
        <f t="shared" si="3"/>
        <v>0</v>
      </c>
    </row>
    <row r="41" spans="2:16" ht="12.75">
      <c r="B41" s="2"/>
      <c r="C41" s="2"/>
      <c r="D41" s="2"/>
      <c r="E41" s="2"/>
      <c r="F41" s="2"/>
      <c r="G41" s="2"/>
      <c r="H41" s="2"/>
      <c r="I41" s="28">
        <f t="shared" si="1"/>
      </c>
      <c r="J41" s="3">
        <v>37</v>
      </c>
      <c r="P41">
        <f t="shared" si="3"/>
        <v>0</v>
      </c>
    </row>
    <row r="42" spans="2:16" ht="12.75">
      <c r="B42" s="2"/>
      <c r="C42" s="2"/>
      <c r="D42" s="2"/>
      <c r="E42" s="2"/>
      <c r="F42" s="2"/>
      <c r="G42" s="2"/>
      <c r="H42" s="2"/>
      <c r="I42" s="28">
        <f t="shared" si="1"/>
      </c>
      <c r="J42" s="3">
        <v>38</v>
      </c>
      <c r="P42">
        <f t="shared" si="3"/>
        <v>0</v>
      </c>
    </row>
    <row r="43" spans="2:16" ht="12.75">
      <c r="B43" s="2"/>
      <c r="C43" s="2"/>
      <c r="D43" s="2"/>
      <c r="E43" s="2"/>
      <c r="F43" s="2"/>
      <c r="G43" s="2"/>
      <c r="H43" s="2"/>
      <c r="I43" s="28">
        <f t="shared" si="1"/>
      </c>
      <c r="J43" s="3">
        <v>39</v>
      </c>
      <c r="P43">
        <f t="shared" si="3"/>
        <v>0</v>
      </c>
    </row>
    <row r="44" spans="10:16" ht="12.75">
      <c r="J44" s="3">
        <v>40</v>
      </c>
      <c r="P44">
        <f t="shared" si="3"/>
        <v>0</v>
      </c>
    </row>
    <row r="45" spans="2:9" ht="12.75">
      <c r="B45" s="17" t="s">
        <v>69</v>
      </c>
      <c r="C45" s="25">
        <f>COUNTA(C$4:C$43)</f>
        <v>1</v>
      </c>
      <c r="D45" s="30"/>
      <c r="E45" s="30" t="s">
        <v>45</v>
      </c>
      <c r="F45" s="30"/>
      <c r="G45" s="30"/>
      <c r="H45" s="30"/>
      <c r="I45" s="27" t="s">
        <v>7</v>
      </c>
    </row>
    <row r="46" spans="1:16" ht="12.75">
      <c r="A46" s="8"/>
      <c r="B46" s="21" t="s">
        <v>42</v>
      </c>
      <c r="C46" s="19"/>
      <c r="D46" s="24">
        <f>SUM(D4:D43)/C45</f>
        <v>0</v>
      </c>
      <c r="E46" s="24">
        <f>SUM(E4:E43)/C45</f>
        <v>0</v>
      </c>
      <c r="F46" s="24">
        <f>SUM(F4:F43)/C45</f>
        <v>0</v>
      </c>
      <c r="G46" s="24">
        <f>SUM(G4:G43)/C45</f>
        <v>0</v>
      </c>
      <c r="H46" s="24">
        <f>SUM(H4:H43)/C45</f>
        <v>0</v>
      </c>
      <c r="I46" s="24">
        <f>SUM(I4:I43)/C45</f>
        <v>0</v>
      </c>
      <c r="J46" s="9"/>
      <c r="K46" s="10"/>
      <c r="L46" s="10"/>
      <c r="M46" s="10"/>
      <c r="N46" s="10"/>
      <c r="O46" s="10"/>
      <c r="P46" s="10"/>
    </row>
    <row r="47" spans="1:16" ht="12.75">
      <c r="A47" s="8"/>
      <c r="B47" s="22" t="s">
        <v>41</v>
      </c>
      <c r="C47" s="22"/>
      <c r="D47" s="23">
        <f>SUM(D4:D43)/(10*C45)</f>
        <v>0</v>
      </c>
      <c r="E47" s="23">
        <f>SUM(E4:E43)/(10*C45)</f>
        <v>0</v>
      </c>
      <c r="F47" s="23">
        <f>SUM(F4:F43)/(8*C45)</f>
        <v>0</v>
      </c>
      <c r="G47" s="23">
        <f>SUM(G4:G43)/(4*C45)</f>
        <v>0</v>
      </c>
      <c r="H47" s="23">
        <f>SUM(H4:H43)/(8*C45)</f>
        <v>0</v>
      </c>
      <c r="I47" s="23">
        <f>SUM(I4:I43)/(40*C45)</f>
        <v>0</v>
      </c>
      <c r="J47" s="8"/>
      <c r="K47" s="8"/>
      <c r="L47" s="8"/>
      <c r="M47" s="8"/>
      <c r="N47" s="8"/>
      <c r="O47" s="8"/>
      <c r="P47" s="8"/>
    </row>
    <row r="48" spans="1:16" ht="12.75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7"/>
    </row>
    <row r="87" spans="1:17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</dc:creator>
  <cp:keywords/>
  <dc:description/>
  <cp:lastModifiedBy>asia</cp:lastModifiedBy>
  <dcterms:created xsi:type="dcterms:W3CDTF">2007-11-23T08:53:56Z</dcterms:created>
  <dcterms:modified xsi:type="dcterms:W3CDTF">2007-12-20T13:55:41Z</dcterms:modified>
  <cp:category/>
  <cp:version/>
  <cp:contentType/>
  <cp:contentStatus/>
</cp:coreProperties>
</file>